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Questa_cartella_di_lavoro" hidePivotFieldList="1"/>
  <workbookProtection workbookPassword="B9B0" lockStructure="1"/>
  <bookViews>
    <workbookView xWindow="0" yWindow="0" windowWidth="14370" windowHeight="9615" activeTab="2"/>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 hidden="1">'Indice Schede'!$G$12:$G$59</definedName>
    <definedName name="_xlcn.WorksheetConnection_IndiceSchedeN10R63" hidden="1">'Indice Schede'!$O$11:$S$64</definedName>
    <definedName name="_xlcn.WorksheetConnection_RISCHIO2.xlsxIndiceSchedeF10F58"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62913"/>
  <pivotCaches>
    <pivotCache cacheId="0" r:id="rId57"/>
    <pivotCache cacheId="1"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Lst>
</workbook>
</file>

<file path=xl/calcChain.xml><?xml version="1.0" encoding="utf-8"?>
<calcChain xmlns="http://schemas.openxmlformats.org/spreadsheetml/2006/main">
  <c r="M12" i="1" l="1"/>
  <c r="D64" i="1" l="1"/>
  <c r="E64" i="1" s="1"/>
  <c r="C64" i="1"/>
  <c r="D63" i="1"/>
  <c r="C63" i="1"/>
  <c r="D62" i="1"/>
  <c r="E62" i="1" s="1"/>
  <c r="C62" i="1"/>
  <c r="D61" i="1"/>
  <c r="F61" i="1" s="1"/>
  <c r="C61" i="1"/>
  <c r="D60" i="1"/>
  <c r="E60" i="1" s="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E63" i="1"/>
  <c r="H63" i="1" s="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G60" i="1"/>
  <c r="B60" i="1"/>
  <c r="G62" i="1"/>
  <c r="B62" i="1"/>
  <c r="G64" i="1"/>
  <c r="B64" i="1"/>
  <c r="F43" i="1"/>
  <c r="F47" i="1"/>
  <c r="F51" i="1"/>
  <c r="F55" i="1"/>
  <c r="F59" i="1"/>
  <c r="F63" i="1"/>
  <c r="B15" i="1"/>
  <c r="B21" i="1"/>
  <c r="B29" i="1"/>
  <c r="B35" i="1"/>
  <c r="B41" i="1"/>
  <c r="B45" i="1"/>
  <c r="B55" i="1"/>
  <c r="G63" i="1"/>
  <c r="B63" i="1"/>
  <c r="M60" i="1"/>
  <c r="H60" i="1"/>
  <c r="H62" i="1"/>
  <c r="H64" i="1"/>
  <c r="E61" i="1"/>
  <c r="H61" i="1" s="1"/>
  <c r="F15" i="1"/>
  <c r="F19" i="1"/>
  <c r="F23" i="1"/>
  <c r="F27" i="1"/>
  <c r="F31" i="1"/>
  <c r="F35" i="1"/>
  <c r="F39" i="1"/>
  <c r="F44" i="1"/>
  <c r="F48" i="1"/>
  <c r="F52" i="1"/>
  <c r="F56" i="1"/>
  <c r="F60" i="1"/>
  <c r="F64" i="1"/>
  <c r="F13" i="1"/>
  <c r="B40" i="1"/>
  <c r="F40" i="1"/>
  <c r="F12" i="1"/>
  <c r="U62" i="1"/>
  <c r="V62" i="1" s="1"/>
  <c r="J62" i="1"/>
  <c r="I63" i="1"/>
  <c r="I60" i="1"/>
  <c r="O61" i="1"/>
  <c r="R62" i="1"/>
  <c r="P64" i="1"/>
  <c r="I62" i="1"/>
  <c r="B39" i="58"/>
  <c r="B36" i="58"/>
  <c r="B33" i="58"/>
  <c r="B30" i="58"/>
  <c r="B23" i="58"/>
  <c r="B20" i="58"/>
  <c r="B17" i="58"/>
  <c r="B14" i="58"/>
  <c r="B11" i="58"/>
  <c r="B8" i="58"/>
  <c r="B39" i="57"/>
  <c r="B36" i="57"/>
  <c r="B33" i="57"/>
  <c r="B30" i="57"/>
  <c r="B23" i="57"/>
  <c r="B20" i="57"/>
  <c r="B17" i="57"/>
  <c r="B14" i="57"/>
  <c r="B11" i="57"/>
  <c r="B8" i="57"/>
  <c r="B39" i="56"/>
  <c r="B36" i="56"/>
  <c r="B33" i="56"/>
  <c r="B30" i="56"/>
  <c r="B23" i="56"/>
  <c r="B20" i="56"/>
  <c r="B17" i="56"/>
  <c r="B14" i="56"/>
  <c r="B11" i="56"/>
  <c r="B8" i="56"/>
  <c r="B39" i="55"/>
  <c r="B36" i="55"/>
  <c r="B33" i="55"/>
  <c r="B30" i="55"/>
  <c r="B23" i="55"/>
  <c r="B20" i="55"/>
  <c r="B17" i="55"/>
  <c r="B14" i="55"/>
  <c r="B11" i="55"/>
  <c r="B8" i="55"/>
  <c r="B39" i="54"/>
  <c r="B36" i="54"/>
  <c r="B33" i="54"/>
  <c r="B30" i="54"/>
  <c r="B23" i="54"/>
  <c r="B20" i="54"/>
  <c r="B17" i="54"/>
  <c r="B14" i="54"/>
  <c r="B11" i="54"/>
  <c r="B8" i="54"/>
  <c r="B44" i="55" l="1"/>
  <c r="B40" i="55"/>
  <c r="B44" i="56"/>
  <c r="B40" i="56"/>
  <c r="B44" i="57"/>
  <c r="B40" i="57"/>
  <c r="B44" i="58"/>
  <c r="B40" i="58"/>
  <c r="U61" i="1"/>
  <c r="V61" i="1" s="1"/>
  <c r="O62" i="1"/>
  <c r="P62" i="1"/>
  <c r="Q62" i="1"/>
  <c r="S62" i="1"/>
  <c r="J60" i="1"/>
  <c r="I61" i="1"/>
  <c r="R61" i="1"/>
  <c r="R63" i="1"/>
  <c r="J61" i="1"/>
  <c r="S61" i="1"/>
  <c r="U60" i="1"/>
  <c r="V60" i="1" s="1"/>
  <c r="S60" i="1"/>
  <c r="P60" i="1"/>
  <c r="Q61" i="1"/>
  <c r="O64" i="1"/>
  <c r="U64" i="1"/>
  <c r="V64" i="1" s="1"/>
  <c r="Q64" i="1"/>
  <c r="M61" i="1"/>
  <c r="P61" i="1"/>
  <c r="S64" i="1"/>
  <c r="U63" i="1"/>
  <c r="V63" i="1" s="1"/>
  <c r="M14" i="1"/>
  <c r="G14" i="1" s="1"/>
  <c r="M62" i="1"/>
  <c r="M13" i="1"/>
  <c r="G13" i="1" s="1"/>
  <c r="M63" i="1"/>
  <c r="M64" i="1"/>
  <c r="J64" i="1"/>
  <c r="Q60" i="1"/>
  <c r="R60" i="1"/>
  <c r="O60" i="1"/>
  <c r="J63" i="1"/>
  <c r="Q63" i="1"/>
  <c r="R64" i="1"/>
  <c r="I64" i="1"/>
  <c r="P63" i="1"/>
  <c r="O63" i="1"/>
  <c r="S63" i="1"/>
  <c r="B2" i="58"/>
  <c r="B2" i="56"/>
  <c r="B2" i="57"/>
  <c r="B2" i="55"/>
  <c r="B2" i="54"/>
  <c r="B24" i="58"/>
  <c r="B24" i="57"/>
  <c r="B24" i="56"/>
  <c r="B24" i="55"/>
  <c r="B40" i="54"/>
  <c r="B44" i="54"/>
  <c r="B24" i="54"/>
  <c r="M16" i="1" l="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40" i="47" s="1"/>
  <c r="B23" i="47"/>
  <c r="B20" i="47"/>
  <c r="B17" i="47"/>
  <c r="B14" i="47"/>
  <c r="B11" i="47"/>
  <c r="B8" i="47"/>
  <c r="B39" i="46"/>
  <c r="B36" i="46"/>
  <c r="B33" i="46"/>
  <c r="B30" i="46"/>
  <c r="B40" i="46" s="1"/>
  <c r="B23" i="46"/>
  <c r="B20" i="46"/>
  <c r="B17" i="46"/>
  <c r="B14" i="46"/>
  <c r="B11" i="46"/>
  <c r="B8" i="46"/>
  <c r="B39" i="45"/>
  <c r="B36" i="45"/>
  <c r="B33" i="45"/>
  <c r="B30" i="45"/>
  <c r="B23" i="45"/>
  <c r="B20" i="45"/>
  <c r="B17" i="45"/>
  <c r="B14" i="45"/>
  <c r="B11" i="45"/>
  <c r="B8" i="45"/>
  <c r="B39" i="44"/>
  <c r="B36" i="44"/>
  <c r="B33" i="44"/>
  <c r="B30" i="44"/>
  <c r="B40" i="44" s="1"/>
  <c r="B23" i="44"/>
  <c r="B20" i="44"/>
  <c r="B17" i="44"/>
  <c r="B14" i="44"/>
  <c r="B11" i="44"/>
  <c r="B8" i="44"/>
  <c r="B39" i="43"/>
  <c r="B36" i="43"/>
  <c r="B33" i="43"/>
  <c r="B30" i="43"/>
  <c r="B23" i="43"/>
  <c r="B20" i="43"/>
  <c r="B17" i="43"/>
  <c r="B14" i="43"/>
  <c r="B11" i="43"/>
  <c r="B8" i="43"/>
  <c r="B39" i="42"/>
  <c r="B36" i="42"/>
  <c r="B33" i="42"/>
  <c r="B30" i="42"/>
  <c r="B40" i="42" s="1"/>
  <c r="B23" i="42"/>
  <c r="B20" i="42"/>
  <c r="B17" i="42"/>
  <c r="B14" i="42"/>
  <c r="B11" i="42"/>
  <c r="B8" i="42"/>
  <c r="B39" i="41"/>
  <c r="B36" i="41"/>
  <c r="B33" i="41"/>
  <c r="B30" i="41"/>
  <c r="B23" i="41"/>
  <c r="B20" i="41"/>
  <c r="B17" i="41"/>
  <c r="B14" i="41"/>
  <c r="B11" i="41"/>
  <c r="B8" i="41"/>
  <c r="B39" i="40"/>
  <c r="B36" i="40"/>
  <c r="B33" i="40"/>
  <c r="B30" i="40"/>
  <c r="B40" i="40" s="1"/>
  <c r="B23" i="40"/>
  <c r="B20" i="40"/>
  <c r="B17" i="40"/>
  <c r="B14" i="40"/>
  <c r="B11" i="40"/>
  <c r="B8" i="40"/>
  <c r="B39" i="39"/>
  <c r="B36" i="39"/>
  <c r="B33" i="39"/>
  <c r="B30" i="39"/>
  <c r="B40" i="39" s="1"/>
  <c r="B23" i="39"/>
  <c r="B20" i="39"/>
  <c r="B17" i="39"/>
  <c r="B14" i="39"/>
  <c r="B11" i="39"/>
  <c r="B8" i="39"/>
  <c r="B39" i="38"/>
  <c r="B36" i="38"/>
  <c r="B33" i="38"/>
  <c r="B30" i="38"/>
  <c r="B40" i="38" s="1"/>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40" i="35" s="1"/>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40" i="31" s="1"/>
  <c r="B23" i="31"/>
  <c r="B20" i="31"/>
  <c r="B17" i="31"/>
  <c r="B14" i="31"/>
  <c r="B11" i="31"/>
  <c r="B8" i="31"/>
  <c r="B39" i="30"/>
  <c r="B36" i="30"/>
  <c r="B33" i="30"/>
  <c r="B30" i="30"/>
  <c r="B40" i="30" s="1"/>
  <c r="B23" i="30"/>
  <c r="B20" i="30"/>
  <c r="B17" i="30"/>
  <c r="B14" i="30"/>
  <c r="B11" i="30"/>
  <c r="B8" i="30"/>
  <c r="B39" i="29"/>
  <c r="B36" i="29"/>
  <c r="B33" i="29"/>
  <c r="B30" i="29"/>
  <c r="B40" i="29" s="1"/>
  <c r="B23" i="29"/>
  <c r="B20" i="29"/>
  <c r="B17" i="29"/>
  <c r="B14" i="29"/>
  <c r="B11" i="29"/>
  <c r="B8" i="29"/>
  <c r="B39" i="28"/>
  <c r="B36" i="28"/>
  <c r="B33" i="28"/>
  <c r="B30" i="28"/>
  <c r="B40" i="28" s="1"/>
  <c r="B23" i="28"/>
  <c r="B20" i="28"/>
  <c r="B17" i="28"/>
  <c r="B14" i="28"/>
  <c r="B11" i="28"/>
  <c r="B8" i="28"/>
  <c r="B39" i="27"/>
  <c r="B36" i="27"/>
  <c r="B33" i="27"/>
  <c r="B30" i="27"/>
  <c r="B23" i="27"/>
  <c r="B20" i="27"/>
  <c r="B17" i="27"/>
  <c r="B14" i="27"/>
  <c r="B11" i="27"/>
  <c r="B8" i="27"/>
  <c r="B39" i="26"/>
  <c r="B36" i="26"/>
  <c r="B33" i="26"/>
  <c r="B30" i="26"/>
  <c r="B40" i="26" s="1"/>
  <c r="B23" i="26"/>
  <c r="B20" i="26"/>
  <c r="B17" i="26"/>
  <c r="B14" i="26"/>
  <c r="B11" i="26"/>
  <c r="B8" i="26"/>
  <c r="B39" i="25"/>
  <c r="B36" i="25"/>
  <c r="B33" i="25"/>
  <c r="B30" i="25"/>
  <c r="B23" i="25"/>
  <c r="B20" i="25"/>
  <c r="B17" i="25"/>
  <c r="B14" i="25"/>
  <c r="B11" i="25"/>
  <c r="B8" i="25"/>
  <c r="B39" i="24"/>
  <c r="B36" i="24"/>
  <c r="B33" i="24"/>
  <c r="B30" i="24"/>
  <c r="B40" i="24" s="1"/>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40" i="18" s="1"/>
  <c r="B23" i="18"/>
  <c r="B20" i="18"/>
  <c r="B17" i="18"/>
  <c r="B14" i="18"/>
  <c r="B11" i="18"/>
  <c r="B8" i="18"/>
  <c r="B39" i="17"/>
  <c r="B36" i="17"/>
  <c r="B33" i="17"/>
  <c r="B30" i="17"/>
  <c r="B23" i="17"/>
  <c r="B20" i="17"/>
  <c r="B17" i="17"/>
  <c r="B14" i="17"/>
  <c r="B11" i="17"/>
  <c r="B8" i="17"/>
  <c r="B39" i="16"/>
  <c r="B36" i="16"/>
  <c r="B33" i="16"/>
  <c r="B30" i="16"/>
  <c r="B40" i="16" s="1"/>
  <c r="B23" i="16"/>
  <c r="B20" i="16"/>
  <c r="B17" i="16"/>
  <c r="B14" i="16"/>
  <c r="B11" i="16"/>
  <c r="B8" i="16"/>
  <c r="B39" i="15"/>
  <c r="B36" i="15"/>
  <c r="B33" i="15"/>
  <c r="B30" i="15"/>
  <c r="B23" i="15"/>
  <c r="B20" i="15"/>
  <c r="B17" i="15"/>
  <c r="B14" i="15"/>
  <c r="B11" i="15"/>
  <c r="B24" i="15" s="1"/>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40" i="11" s="1"/>
  <c r="B23" i="11"/>
  <c r="B20" i="11"/>
  <c r="B17" i="11"/>
  <c r="B14" i="11"/>
  <c r="B11" i="11"/>
  <c r="B8" i="11"/>
  <c r="B39" i="10"/>
  <c r="B36" i="10"/>
  <c r="B33" i="10"/>
  <c r="B30" i="10"/>
  <c r="B23" i="10"/>
  <c r="B20" i="10"/>
  <c r="B17" i="10"/>
  <c r="B14" i="10"/>
  <c r="B11" i="10"/>
  <c r="B8" i="10"/>
  <c r="B39" i="9"/>
  <c r="B36" i="9"/>
  <c r="B33" i="9"/>
  <c r="B30" i="9"/>
  <c r="B40" i="9" s="1"/>
  <c r="B23" i="9"/>
  <c r="B20" i="9"/>
  <c r="B17" i="9"/>
  <c r="B14" i="9"/>
  <c r="B11" i="9"/>
  <c r="B8" i="9"/>
  <c r="B39" i="8"/>
  <c r="B36" i="8"/>
  <c r="B33" i="8"/>
  <c r="B30" i="8"/>
  <c r="B23" i="8"/>
  <c r="B20" i="8"/>
  <c r="B17" i="8"/>
  <c r="B14" i="8"/>
  <c r="B11" i="8"/>
  <c r="B8" i="8"/>
  <c r="B39" i="7"/>
  <c r="B36" i="7"/>
  <c r="B33" i="7"/>
  <c r="B30" i="7"/>
  <c r="B23" i="7"/>
  <c r="B20" i="7"/>
  <c r="B17" i="7"/>
  <c r="B14" i="7"/>
  <c r="B11" i="7"/>
  <c r="B8" i="7"/>
  <c r="B24" i="35" l="1"/>
  <c r="B24" i="8"/>
  <c r="B40" i="12"/>
  <c r="B40" i="14"/>
  <c r="B44" i="35"/>
  <c r="E42" i="1" s="1"/>
  <c r="B40" i="32"/>
  <c r="M17" i="1"/>
  <c r="G17" i="1" s="1"/>
  <c r="B40" i="52"/>
  <c r="B44" i="52"/>
  <c r="E59" i="1" s="1"/>
  <c r="B24" i="52"/>
  <c r="B40" i="51"/>
  <c r="B24" i="51"/>
  <c r="B44" i="51" s="1"/>
  <c r="E58" i="1" s="1"/>
  <c r="B40" i="50"/>
  <c r="B24" i="50"/>
  <c r="B44" i="50" s="1"/>
  <c r="E57" i="1" s="1"/>
  <c r="B40" i="49"/>
  <c r="B44" i="49"/>
  <c r="E56" i="1" s="1"/>
  <c r="B24" i="49"/>
  <c r="B40" i="48"/>
  <c r="B24" i="48"/>
  <c r="B24" i="47"/>
  <c r="B44" i="47" s="1"/>
  <c r="E54" i="1" s="1"/>
  <c r="B24" i="46"/>
  <c r="B44" i="46" s="1"/>
  <c r="E53" i="1" s="1"/>
  <c r="B40" i="45"/>
  <c r="B24" i="45"/>
  <c r="B44" i="45" s="1"/>
  <c r="E52" i="1" s="1"/>
  <c r="B24" i="44"/>
  <c r="B44" i="44" s="1"/>
  <c r="E51" i="1" s="1"/>
  <c r="B40" i="43"/>
  <c r="B24" i="43"/>
  <c r="B44" i="43" s="1"/>
  <c r="E50" i="1" s="1"/>
  <c r="B24" i="42"/>
  <c r="B44" i="42" s="1"/>
  <c r="E49" i="1" s="1"/>
  <c r="B40" i="41"/>
  <c r="B24" i="41"/>
  <c r="B44" i="41" s="1"/>
  <c r="E48" i="1" s="1"/>
  <c r="B24" i="40"/>
  <c r="B44" i="40" s="1"/>
  <c r="E47" i="1" s="1"/>
  <c r="B24" i="39"/>
  <c r="B44" i="39" s="1"/>
  <c r="E46" i="1" s="1"/>
  <c r="B24" i="38"/>
  <c r="B44" i="38" s="1"/>
  <c r="E45" i="1" s="1"/>
  <c r="B40" i="37"/>
  <c r="B24" i="37"/>
  <c r="B44" i="37" s="1"/>
  <c r="E44" i="1" s="1"/>
  <c r="B40" i="36"/>
  <c r="B44" i="36"/>
  <c r="E43" i="1" s="1"/>
  <c r="B24" i="36"/>
  <c r="B40" i="34"/>
  <c r="B24" i="34"/>
  <c r="B44" i="34" s="1"/>
  <c r="E41" i="1" s="1"/>
  <c r="B24" i="32"/>
  <c r="B44" i="32" s="1"/>
  <c r="E40" i="1" s="1"/>
  <c r="B44" i="31"/>
  <c r="E39" i="1" s="1"/>
  <c r="B24" i="31"/>
  <c r="B24" i="30"/>
  <c r="B44" i="30" s="1"/>
  <c r="E38" i="1" s="1"/>
  <c r="B24" i="29"/>
  <c r="B44" i="29" s="1"/>
  <c r="E37" i="1" s="1"/>
  <c r="B44" i="28"/>
  <c r="E36" i="1" s="1"/>
  <c r="B24" i="28"/>
  <c r="B40" i="27"/>
  <c r="B24" i="27"/>
  <c r="B44" i="27" s="1"/>
  <c r="E35" i="1" s="1"/>
  <c r="B24" i="26"/>
  <c r="B44" i="26" s="1"/>
  <c r="E34" i="1" s="1"/>
  <c r="B40" i="25"/>
  <c r="B24" i="25"/>
  <c r="B44" i="25" s="1"/>
  <c r="E33" i="1" s="1"/>
  <c r="B24" i="24"/>
  <c r="B44" i="24" s="1"/>
  <c r="E32" i="1" s="1"/>
  <c r="B40" i="22"/>
  <c r="B24" i="22"/>
  <c r="B40" i="21"/>
  <c r="B24" i="21"/>
  <c r="B40" i="20"/>
  <c r="B24" i="20"/>
  <c r="B44" i="20" s="1"/>
  <c r="E29" i="1" s="1"/>
  <c r="B40" i="19"/>
  <c r="B44" i="19"/>
  <c r="E28" i="1" s="1"/>
  <c r="B24" i="19"/>
  <c r="B24" i="18"/>
  <c r="B44" i="18" s="1"/>
  <c r="E27" i="1" s="1"/>
  <c r="B40" i="17"/>
  <c r="B24" i="17"/>
  <c r="B44" i="17" s="1"/>
  <c r="E26" i="1" s="1"/>
  <c r="B24" i="16"/>
  <c r="B44" i="16" s="1"/>
  <c r="E25" i="1" s="1"/>
  <c r="B40" i="15"/>
  <c r="B44" i="15" s="1"/>
  <c r="E24" i="1" s="1"/>
  <c r="B24" i="14"/>
  <c r="B44" i="14" s="1"/>
  <c r="E23" i="1" s="1"/>
  <c r="B40" i="13"/>
  <c r="B24" i="13"/>
  <c r="B44" i="13" s="1"/>
  <c r="E22" i="1" s="1"/>
  <c r="B24" i="12"/>
  <c r="B44" i="12" s="1"/>
  <c r="E21" i="1" s="1"/>
  <c r="B24" i="11"/>
  <c r="B44" i="11" s="1"/>
  <c r="E20" i="1" s="1"/>
  <c r="B40" i="10"/>
  <c r="B24" i="10"/>
  <c r="B44" i="9"/>
  <c r="E18" i="1" s="1"/>
  <c r="B24" i="9"/>
  <c r="B40" i="8"/>
  <c r="B44" i="8" s="1"/>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H21" i="1" l="1"/>
  <c r="J21" i="1"/>
  <c r="S21" i="1"/>
  <c r="R21" i="1"/>
  <c r="O21" i="1"/>
  <c r="I21" i="1"/>
  <c r="P21" i="1"/>
  <c r="H29" i="1"/>
  <c r="I29" i="1"/>
  <c r="J29" i="1"/>
  <c r="O29" i="1" s="1"/>
  <c r="R29" i="1"/>
  <c r="S29" i="1"/>
  <c r="H35" i="1"/>
  <c r="I35" i="1"/>
  <c r="J35" i="1"/>
  <c r="O35" i="1" s="1"/>
  <c r="S35" i="1"/>
  <c r="P35" i="1"/>
  <c r="H45" i="1"/>
  <c r="J45" i="1"/>
  <c r="Q45" i="1" s="1"/>
  <c r="I45" i="1"/>
  <c r="O45" i="1"/>
  <c r="R45" i="1"/>
  <c r="S45" i="1"/>
  <c r="H50" i="1"/>
  <c r="I50" i="1"/>
  <c r="J50" i="1"/>
  <c r="P50" i="1" s="1"/>
  <c r="R50" i="1"/>
  <c r="S50" i="1"/>
  <c r="O50" i="1"/>
  <c r="J58" i="1"/>
  <c r="O58" i="1" s="1"/>
  <c r="H58" i="1"/>
  <c r="I58" i="1"/>
  <c r="R58" i="1"/>
  <c r="P58" i="1"/>
  <c r="S58" i="1"/>
  <c r="H17" i="1"/>
  <c r="U17" i="1"/>
  <c r="V17" i="1" s="1"/>
  <c r="J17" i="1"/>
  <c r="I17" i="1"/>
  <c r="R17" i="1"/>
  <c r="O17" i="1"/>
  <c r="S17" i="1"/>
  <c r="Q17" i="1"/>
  <c r="H24" i="1"/>
  <c r="I24" i="1"/>
  <c r="J24" i="1"/>
  <c r="Q24" i="1" s="1"/>
  <c r="O24" i="1"/>
  <c r="H34" i="1"/>
  <c r="I34" i="1"/>
  <c r="O34" i="1"/>
  <c r="J34" i="1"/>
  <c r="S34" i="1" s="1"/>
  <c r="Q34" i="1"/>
  <c r="R34" i="1"/>
  <c r="I41" i="1"/>
  <c r="J41" i="1"/>
  <c r="Q41" i="1" s="1"/>
  <c r="H41" i="1"/>
  <c r="S41" i="1"/>
  <c r="J49" i="1"/>
  <c r="H49" i="1"/>
  <c r="I49" i="1"/>
  <c r="S49" i="1"/>
  <c r="R49" i="1"/>
  <c r="Q49" i="1"/>
  <c r="O49" i="1"/>
  <c r="H53" i="1"/>
  <c r="I53" i="1"/>
  <c r="J53" i="1"/>
  <c r="Q53" i="1" s="1"/>
  <c r="S53" i="1"/>
  <c r="B44" i="10"/>
  <c r="E19" i="1" s="1"/>
  <c r="H20" i="1"/>
  <c r="J20" i="1"/>
  <c r="R20" i="1" s="1"/>
  <c r="I20" i="1"/>
  <c r="S20" i="1"/>
  <c r="H25" i="1"/>
  <c r="I25" i="1"/>
  <c r="J25" i="1"/>
  <c r="O25" i="1"/>
  <c r="Q25" i="1"/>
  <c r="R25" i="1"/>
  <c r="S25" i="1"/>
  <c r="B44" i="21"/>
  <c r="E30" i="1" s="1"/>
  <c r="B44" i="22"/>
  <c r="E31" i="1" s="1"/>
  <c r="I32" i="1"/>
  <c r="J32" i="1"/>
  <c r="R32" i="1" s="1"/>
  <c r="S32" i="1"/>
  <c r="O32" i="1"/>
  <c r="P32" i="1"/>
  <c r="H32" i="1"/>
  <c r="H37" i="1"/>
  <c r="I37" i="1"/>
  <c r="J37" i="1"/>
  <c r="S37" i="1" s="1"/>
  <c r="P37" i="1"/>
  <c r="O37" i="1"/>
  <c r="H47" i="1"/>
  <c r="J47" i="1"/>
  <c r="O47" i="1" s="1"/>
  <c r="I47" i="1"/>
  <c r="Q47" i="1"/>
  <c r="R47" i="1"/>
  <c r="H51" i="1"/>
  <c r="I51" i="1"/>
  <c r="J51" i="1"/>
  <c r="O51" i="1" s="1"/>
  <c r="Q51" i="1"/>
  <c r="R51" i="1"/>
  <c r="S51" i="1"/>
  <c r="B44" i="48"/>
  <c r="E55" i="1" s="1"/>
  <c r="H18" i="1"/>
  <c r="I18" i="1"/>
  <c r="J18" i="1"/>
  <c r="Q18" i="1" s="1"/>
  <c r="R18" i="1"/>
  <c r="H22" i="1"/>
  <c r="J22" i="1"/>
  <c r="Q22" i="1" s="1"/>
  <c r="I22" i="1"/>
  <c r="S22" i="1"/>
  <c r="R22" i="1"/>
  <c r="O22" i="1"/>
  <c r="H23" i="1"/>
  <c r="I23" i="1"/>
  <c r="J23" i="1"/>
  <c r="R23" i="1" s="1"/>
  <c r="H26" i="1"/>
  <c r="I26" i="1"/>
  <c r="J26" i="1"/>
  <c r="Q26" i="1"/>
  <c r="O26" i="1"/>
  <c r="S26" i="1"/>
  <c r="R26" i="1"/>
  <c r="H27" i="1"/>
  <c r="I27" i="1"/>
  <c r="J27" i="1"/>
  <c r="O27" i="1" s="1"/>
  <c r="R27" i="1"/>
  <c r="P27" i="1"/>
  <c r="S27" i="1"/>
  <c r="H28" i="1"/>
  <c r="J28" i="1"/>
  <c r="R28" i="1" s="1"/>
  <c r="I28" i="1"/>
  <c r="S28" i="1"/>
  <c r="H33" i="1"/>
  <c r="J33" i="1"/>
  <c r="S33" i="1" s="1"/>
  <c r="O33" i="1"/>
  <c r="R33" i="1"/>
  <c r="I33" i="1"/>
  <c r="Q33" i="1"/>
  <c r="H36" i="1"/>
  <c r="I36" i="1"/>
  <c r="J36" i="1"/>
  <c r="O36" i="1" s="1"/>
  <c r="R36" i="1"/>
  <c r="H38" i="1"/>
  <c r="I38" i="1"/>
  <c r="J38" i="1"/>
  <c r="P38" i="1" s="1"/>
  <c r="O38" i="1"/>
  <c r="S38" i="1"/>
  <c r="H39" i="1"/>
  <c r="I39" i="1"/>
  <c r="J39" i="1"/>
  <c r="O39" i="1"/>
  <c r="S39" i="1"/>
  <c r="R39" i="1"/>
  <c r="P39" i="1"/>
  <c r="H43" i="1"/>
  <c r="J43" i="1"/>
  <c r="R43" i="1" s="1"/>
  <c r="I43" i="1"/>
  <c r="O43" i="1"/>
  <c r="H44" i="1"/>
  <c r="I44" i="1"/>
  <c r="J44" i="1"/>
  <c r="S44" i="1" s="1"/>
  <c r="O44" i="1"/>
  <c r="R44" i="1"/>
  <c r="Q44" i="1"/>
  <c r="H46" i="1"/>
  <c r="I46" i="1"/>
  <c r="J46" i="1"/>
  <c r="O46" i="1" s="1"/>
  <c r="R46" i="1"/>
  <c r="S46" i="1"/>
  <c r="H48" i="1"/>
  <c r="I48" i="1"/>
  <c r="J48" i="1"/>
  <c r="Q48" i="1" s="1"/>
  <c r="O48" i="1"/>
  <c r="H52" i="1"/>
  <c r="J52" i="1"/>
  <c r="I52" i="1"/>
  <c r="R52" i="1"/>
  <c r="S52" i="1"/>
  <c r="Q52" i="1"/>
  <c r="P52" i="1"/>
  <c r="H54" i="1"/>
  <c r="J54" i="1"/>
  <c r="Q54" i="1"/>
  <c r="O54" i="1"/>
  <c r="I54" i="1"/>
  <c r="S54" i="1"/>
  <c r="R54" i="1"/>
  <c r="H56" i="1"/>
  <c r="I56" i="1"/>
  <c r="J56" i="1"/>
  <c r="S56" i="1" s="1"/>
  <c r="O56" i="1"/>
  <c r="H57" i="1"/>
  <c r="I57" i="1"/>
  <c r="J57" i="1"/>
  <c r="Q57" i="1" s="1"/>
  <c r="H59" i="1"/>
  <c r="J59" i="1"/>
  <c r="R59" i="1" s="1"/>
  <c r="I59" i="1"/>
  <c r="S59" i="1"/>
  <c r="I42" i="1"/>
  <c r="J42" i="1"/>
  <c r="P42" i="1" s="1"/>
  <c r="H42" i="1"/>
  <c r="R42" i="1"/>
  <c r="Q42" i="1"/>
  <c r="S42" i="1"/>
  <c r="I40" i="1"/>
  <c r="H40" i="1"/>
  <c r="J40" i="1"/>
  <c r="P40" i="1" s="1"/>
  <c r="R40" i="1"/>
  <c r="S40" i="1"/>
  <c r="M18" i="1"/>
  <c r="G18" i="1" s="1"/>
  <c r="P17" i="1"/>
  <c r="B44" i="7"/>
  <c r="E16" i="1" s="1"/>
  <c r="B40" i="6"/>
  <c r="B24" i="6"/>
  <c r="B44" i="6" s="1"/>
  <c r="E15" i="1" s="1"/>
  <c r="B40" i="5"/>
  <c r="B44" i="5"/>
  <c r="E14" i="1" s="1"/>
  <c r="B24" i="5"/>
  <c r="B40" i="4"/>
  <c r="B24" i="4"/>
  <c r="B33" i="3"/>
  <c r="S43" i="1" l="1"/>
  <c r="U14" i="1"/>
  <c r="V14" i="1" s="1"/>
  <c r="H14" i="1"/>
  <c r="J14" i="1"/>
  <c r="O14" i="1" s="1"/>
  <c r="I14" i="1"/>
  <c r="P14" i="1"/>
  <c r="H15" i="1"/>
  <c r="U15" i="1"/>
  <c r="V15" i="1" s="1"/>
  <c r="J15" i="1"/>
  <c r="R15" i="1" s="1"/>
  <c r="I15" i="1"/>
  <c r="Q15" i="1"/>
  <c r="P15" i="1"/>
  <c r="U16" i="1"/>
  <c r="V16" i="1" s="1"/>
  <c r="H16" i="1"/>
  <c r="I16" i="1"/>
  <c r="J16" i="1"/>
  <c r="S16" i="1" s="1"/>
  <c r="R16" i="1"/>
  <c r="Q16" i="1"/>
  <c r="O59" i="1"/>
  <c r="B44" i="4"/>
  <c r="E13" i="1" s="1"/>
  <c r="Q59" i="1"/>
  <c r="O57" i="1"/>
  <c r="S57" i="1"/>
  <c r="Q56" i="1"/>
  <c r="R56" i="1"/>
  <c r="S48" i="1"/>
  <c r="R48" i="1"/>
  <c r="Q46" i="1"/>
  <c r="Q43" i="1"/>
  <c r="R38" i="1"/>
  <c r="S36" i="1"/>
  <c r="P36" i="1"/>
  <c r="Q28" i="1"/>
  <c r="O28" i="1"/>
  <c r="O23" i="1"/>
  <c r="S23" i="1"/>
  <c r="O18" i="1"/>
  <c r="S18" i="1"/>
  <c r="S47" i="1"/>
  <c r="R37" i="1"/>
  <c r="H31" i="1"/>
  <c r="I31" i="1"/>
  <c r="J31" i="1"/>
  <c r="Q31" i="1" s="1"/>
  <c r="O31" i="1"/>
  <c r="S31" i="1"/>
  <c r="R31" i="1"/>
  <c r="P20" i="1"/>
  <c r="O20" i="1"/>
  <c r="R53" i="1"/>
  <c r="O53" i="1"/>
  <c r="R41" i="1"/>
  <c r="P41" i="1"/>
  <c r="S24" i="1"/>
  <c r="R24" i="1"/>
  <c r="R35" i="1"/>
  <c r="P29" i="1"/>
  <c r="R57" i="1"/>
  <c r="Q23" i="1"/>
  <c r="U18" i="1"/>
  <c r="V18" i="1" s="1"/>
  <c r="H55" i="1"/>
  <c r="I55" i="1"/>
  <c r="J55" i="1"/>
  <c r="O55" i="1" s="1"/>
  <c r="R55" i="1"/>
  <c r="J30" i="1"/>
  <c r="Q30" i="1" s="1"/>
  <c r="H30" i="1"/>
  <c r="R30" i="1"/>
  <c r="I30" i="1"/>
  <c r="O30" i="1"/>
  <c r="J19" i="1"/>
  <c r="R19" i="1" s="1"/>
  <c r="H19" i="1"/>
  <c r="I19" i="1"/>
  <c r="O19" i="1"/>
  <c r="S19" i="1"/>
  <c r="O40" i="1"/>
  <c r="P18" i="1"/>
  <c r="M19" i="1"/>
  <c r="G19" i="1" s="1"/>
  <c r="B2" i="3"/>
  <c r="B39" i="3"/>
  <c r="B36" i="3"/>
  <c r="B30" i="3"/>
  <c r="B23" i="3"/>
  <c r="B20" i="3"/>
  <c r="B17" i="3"/>
  <c r="B14" i="3"/>
  <c r="B11" i="3"/>
  <c r="B8" i="3"/>
  <c r="R14" i="1" l="1"/>
  <c r="Q19" i="1"/>
  <c r="U19" i="1"/>
  <c r="V19" i="1" s="1"/>
  <c r="S30" i="1"/>
  <c r="S55" i="1"/>
  <c r="Q55" i="1"/>
  <c r="P16" i="1"/>
  <c r="O16" i="1"/>
  <c r="O15" i="1"/>
  <c r="S15" i="1"/>
  <c r="Q14" i="1"/>
  <c r="S14" i="1"/>
  <c r="H13" i="1"/>
  <c r="J13" i="1"/>
  <c r="S13" i="1" s="1"/>
  <c r="R13" i="1"/>
  <c r="I13" i="1"/>
  <c r="P13" i="1"/>
  <c r="U13" i="1"/>
  <c r="V13" i="1" s="1"/>
  <c r="P19" i="1"/>
  <c r="M20" i="1"/>
  <c r="B2" i="5"/>
  <c r="B2" i="4"/>
  <c r="B24" i="3"/>
  <c r="B40" i="3"/>
  <c r="B44" i="3" s="1"/>
  <c r="E12" i="1" s="1"/>
  <c r="H12" i="1" l="1"/>
  <c r="J12" i="1"/>
  <c r="S12" i="1" s="1"/>
  <c r="I12" i="1"/>
  <c r="U12" i="1"/>
  <c r="V12" i="1" s="1"/>
  <c r="O12" i="1"/>
  <c r="G20" i="1"/>
  <c r="U20" i="1"/>
  <c r="V20" i="1" s="1"/>
  <c r="O13" i="1"/>
  <c r="Q13" i="1"/>
  <c r="Q20" i="1"/>
  <c r="M21" i="1"/>
  <c r="M22" i="1"/>
  <c r="B2" i="7"/>
  <c r="B2" i="6"/>
  <c r="P12" i="1" l="1"/>
  <c r="G21" i="1"/>
  <c r="U21" i="1"/>
  <c r="V21" i="1" s="1"/>
  <c r="G22" i="1"/>
  <c r="U22" i="1"/>
  <c r="V22" i="1" s="1"/>
  <c r="R12" i="1"/>
  <c r="Q12" i="1"/>
  <c r="P22" i="1"/>
  <c r="Q21" i="1"/>
  <c r="M23" i="1"/>
  <c r="B2" i="8"/>
  <c r="B2" i="9"/>
  <c r="G23" i="1" l="1"/>
  <c r="U23" i="1"/>
  <c r="V23" i="1" s="1"/>
  <c r="M24" i="1"/>
  <c r="P23" i="1"/>
  <c r="B2" i="10"/>
  <c r="G24" i="1" l="1"/>
  <c r="U24" i="1"/>
  <c r="V24" i="1" s="1"/>
  <c r="P24" i="1"/>
  <c r="M25" i="1"/>
  <c r="B2" i="11"/>
  <c r="G25" i="1" l="1"/>
  <c r="U25" i="1"/>
  <c r="V25" i="1" s="1"/>
  <c r="M26" i="1"/>
  <c r="P25" i="1"/>
  <c r="B2" i="12"/>
  <c r="G26" i="1" l="1"/>
  <c r="U26" i="1"/>
  <c r="V26" i="1" s="1"/>
  <c r="P26" i="1"/>
  <c r="M27" i="1"/>
  <c r="B2" i="15"/>
  <c r="B2" i="13"/>
  <c r="B2" i="14"/>
  <c r="G27" i="1" l="1"/>
  <c r="U27" i="1"/>
  <c r="V27" i="1" s="1"/>
  <c r="Q27" i="1"/>
  <c r="M28" i="1"/>
  <c r="B2" i="16"/>
  <c r="G28" i="1" l="1"/>
  <c r="U28" i="1"/>
  <c r="V28" i="1" s="1"/>
  <c r="P28" i="1"/>
  <c r="M29" i="1"/>
  <c r="G29" i="1" s="1"/>
  <c r="B2" i="17"/>
  <c r="Q29" i="1" l="1"/>
  <c r="U29" i="1"/>
  <c r="V29" i="1" s="1"/>
  <c r="M30" i="1"/>
  <c r="B2" i="18"/>
  <c r="G30" i="1" l="1"/>
  <c r="U30" i="1"/>
  <c r="V30" i="1" s="1"/>
  <c r="M31" i="1"/>
  <c r="P30" i="1"/>
  <c r="B2" i="19"/>
  <c r="G31" i="1" l="1"/>
  <c r="U31" i="1"/>
  <c r="V31" i="1" s="1"/>
  <c r="P31" i="1"/>
  <c r="M32" i="1"/>
  <c r="B2" i="20"/>
  <c r="G32" i="1" l="1"/>
  <c r="U32" i="1"/>
  <c r="V32" i="1" s="1"/>
  <c r="M33" i="1"/>
  <c r="Q32" i="1"/>
  <c r="B2" i="21"/>
  <c r="G33" i="1" l="1"/>
  <c r="U33" i="1"/>
  <c r="V33" i="1" s="1"/>
  <c r="M34" i="1"/>
  <c r="G34" i="1" s="1"/>
  <c r="P33" i="1"/>
  <c r="B2" i="22"/>
  <c r="U34" i="1" l="1"/>
  <c r="V34" i="1" s="1"/>
  <c r="M35" i="1"/>
  <c r="P34" i="1"/>
  <c r="B2" i="24"/>
  <c r="G35" i="1" l="1"/>
  <c r="U35" i="1"/>
  <c r="V35" i="1" s="1"/>
  <c r="M36" i="1"/>
  <c r="Q35" i="1"/>
  <c r="B2" i="25"/>
  <c r="G36" i="1" l="1"/>
  <c r="U36" i="1"/>
  <c r="V36" i="1" s="1"/>
  <c r="M37" i="1"/>
  <c r="Q36" i="1"/>
  <c r="B2" i="26"/>
  <c r="G37" i="1" l="1"/>
  <c r="U37" i="1"/>
  <c r="V37" i="1" s="1"/>
  <c r="Q37" i="1"/>
  <c r="M38" i="1"/>
  <c r="B2" i="27"/>
  <c r="G38" i="1" l="1"/>
  <c r="U38" i="1"/>
  <c r="V38" i="1" s="1"/>
  <c r="M39" i="1"/>
  <c r="Q38" i="1"/>
  <c r="B2" i="28"/>
  <c r="G39" i="1" l="1"/>
  <c r="U39" i="1"/>
  <c r="V39" i="1" s="1"/>
  <c r="M40" i="1"/>
  <c r="Q39" i="1"/>
  <c r="B2" i="29"/>
  <c r="G40" i="1" l="1"/>
  <c r="U40" i="1"/>
  <c r="V40" i="1" s="1"/>
  <c r="M41" i="1"/>
  <c r="Q40" i="1"/>
  <c r="B2" i="30"/>
  <c r="G41" i="1" l="1"/>
  <c r="U41" i="1"/>
  <c r="V41" i="1" s="1"/>
  <c r="O41" i="1"/>
  <c r="M42" i="1"/>
  <c r="B2" i="31"/>
  <c r="G42" i="1" l="1"/>
  <c r="U42" i="1"/>
  <c r="V42" i="1" s="1"/>
  <c r="M43" i="1"/>
  <c r="O42" i="1"/>
  <c r="B2" i="32"/>
  <c r="G43" i="1" l="1"/>
  <c r="U43" i="1"/>
  <c r="V43" i="1" s="1"/>
  <c r="M44" i="1"/>
  <c r="G44" i="1" s="1"/>
  <c r="P43" i="1"/>
  <c r="B2" i="34"/>
  <c r="U44" i="1" l="1"/>
  <c r="V44" i="1" s="1"/>
  <c r="M45" i="1"/>
  <c r="P44" i="1"/>
  <c r="B2" i="35"/>
  <c r="G45" i="1" l="1"/>
  <c r="U45" i="1"/>
  <c r="V45" i="1" s="1"/>
  <c r="P45" i="1"/>
  <c r="M46" i="1"/>
  <c r="B2" i="36"/>
  <c r="G46" i="1" l="1"/>
  <c r="U46" i="1"/>
  <c r="V46" i="1" s="1"/>
  <c r="M47" i="1"/>
  <c r="P46" i="1"/>
  <c r="B2" i="37"/>
  <c r="G47" i="1" l="1"/>
  <c r="U47" i="1"/>
  <c r="V47" i="1" s="1"/>
  <c r="M48" i="1"/>
  <c r="P47" i="1"/>
  <c r="B2" i="38"/>
  <c r="G48" i="1" l="1"/>
  <c r="U48" i="1"/>
  <c r="V48" i="1" s="1"/>
  <c r="P48" i="1"/>
  <c r="M49" i="1"/>
  <c r="B2" i="39"/>
  <c r="G49" i="1" l="1"/>
  <c r="U49" i="1"/>
  <c r="V49" i="1" s="1"/>
  <c r="M50" i="1"/>
  <c r="P49" i="1"/>
  <c r="B2" i="40"/>
  <c r="G50" i="1" l="1"/>
  <c r="U50" i="1"/>
  <c r="V50" i="1" s="1"/>
  <c r="M51" i="1"/>
  <c r="Q50" i="1"/>
  <c r="B2" i="41"/>
  <c r="G51" i="1" l="1"/>
  <c r="U51" i="1"/>
  <c r="V51" i="1" s="1"/>
  <c r="M52" i="1"/>
  <c r="P51" i="1"/>
  <c r="B2" i="42"/>
  <c r="G52" i="1" l="1"/>
  <c r="U52" i="1"/>
  <c r="V52" i="1" s="1"/>
  <c r="M53" i="1"/>
  <c r="O52" i="1"/>
  <c r="B2" i="43"/>
  <c r="G53" i="1" l="1"/>
  <c r="U53" i="1"/>
  <c r="V53" i="1" s="1"/>
  <c r="P53" i="1"/>
  <c r="M54" i="1"/>
  <c r="B2" i="44"/>
  <c r="G54" i="1" l="1"/>
  <c r="U54" i="1"/>
  <c r="V54" i="1" s="1"/>
  <c r="M55" i="1"/>
  <c r="P54" i="1"/>
  <c r="B2" i="45"/>
  <c r="G55" i="1" l="1"/>
  <c r="U55" i="1"/>
  <c r="V55" i="1" s="1"/>
  <c r="M56" i="1"/>
  <c r="P55" i="1"/>
  <c r="B2" i="46"/>
  <c r="G56" i="1" l="1"/>
  <c r="U56" i="1"/>
  <c r="V56" i="1" s="1"/>
  <c r="M57" i="1"/>
  <c r="P56" i="1"/>
  <c r="B2" i="47"/>
  <c r="G57" i="1" l="1"/>
  <c r="U57" i="1"/>
  <c r="V57" i="1" s="1"/>
  <c r="P57" i="1"/>
  <c r="M58" i="1"/>
  <c r="G58" i="1" s="1"/>
  <c r="B2" i="48"/>
  <c r="U58" i="1" l="1"/>
  <c r="V58" i="1" s="1"/>
  <c r="M59" i="1"/>
  <c r="Q58" i="1"/>
  <c r="B2" i="49"/>
  <c r="G59" i="1" l="1"/>
  <c r="U59" i="1"/>
  <c r="V59" i="1" s="1"/>
  <c r="P59" i="1"/>
  <c r="B2" i="50"/>
  <c r="B2" i="52" l="1"/>
  <c r="B2" i="51"/>
</calcChain>
</file>

<file path=xl/connections.xml><?xml version="1.0" encoding="utf-8"?>
<connections xmlns="http://schemas.openxmlformats.org/spreadsheetml/2006/main">
  <connection id="1"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<sst xmlns="http://schemas.openxmlformats.org/spreadsheetml/2006/main" count="6173" uniqueCount="258">
  <si>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</si>
  <si>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</si>
  <si>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</si>
  <si>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</si>
  <si>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</si>
  <si>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</si>
  <si>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</si>
  <si>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</si>
  <si>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</si>
  <si>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</si>
  <si>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</si>
  <si>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</si>
  <si>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</si>
  <si>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</si>
  <si>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</si>
  <si>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</si>
  <si>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</si>
  <si>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</si>
  <si>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</si>
  <si>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</si>
  <si>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</si>
  <si>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</si>
  <si>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</si>
  <si>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</si>
  <si>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</si>
  <si>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</si>
  <si>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</si>
  <si>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</si>
  <si>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</si>
  <si>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</si>
  <si>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</si>
  <si>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</si>
  <si>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</si>
  <si>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</si>
  <si>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</si>
  <si>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</si>
  <si>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</si>
  <si>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</si>
  <si>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</si>
  <si>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</si>
  <si>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</si>
  <si>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</si>
  <si>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</si>
  <si>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</si>
  <si>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</si>
  <si>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</si>
  <si>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</si>
  <si>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</si>
  <si>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</si>
  <si>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</si>
  <si>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</si>
  <si>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</si>
  <si>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</si>
  <si>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</si>
  <si>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</si>
  <si>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</si>
  <si>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</si>
  <si>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</si>
  <si>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</si>
  <si>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</si>
  <si>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</si>
  <si>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</si>
  <si>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</si>
  <si>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</si>
  <si>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</si>
  <si>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</si>
  <si>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</si>
  <si>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</si>
  <si>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</si>
  <si>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</si>
  <si>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</si>
  <si>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</si>
  <si>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</si>
  <si>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</si>
  <si>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</si>
  <si>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</si>
  <si>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</si>
  <si>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</si>
  <si>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</si>
  <si>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</si>
  <si>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</si>
  <si>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</si>
  <si>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</si>
  <si>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</si>
  <si>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</si>
  <si>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</si>
  <si>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</si>
  <si>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</si>
  <si>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</si>
  <si>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</si>
  <si>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</si>
  <si>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</si>
  <si>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</si>
  <si>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</si>
  <si>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</si>
  <si>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</si>
  <si>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</si>
  <si>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</si>
  <si>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</si>
  <si>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</si>
  <si>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</si>
  <si>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</si>
  <si>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</si>
  <si>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</si>
  <si>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</si>
  <si>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</si>
  <si>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</si>
  <si>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</si>
  <si>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</si>
  <si>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</si>
  <si>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</si>
  <si>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</si>
  <si>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</si>
  <si>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</si>
  <si>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</si>
  <si>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</si>
  <si>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</si>
  <si>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</si>
  <si>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</si>
  <si>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</si>
  <si>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</si>
  <si>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</si>
  <si>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</si>
  <si>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</si>
  <si>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</si>
  <si>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</si>
  <si>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</si>
  <si>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</si>
  <si>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</si>
  <si>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</si>
  <si>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</si>
  <si>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</si>
  <si>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</si>
  <si>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</si>
  <si>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</si>
  <si>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</si>
  <si>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</si>
  <si>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</si>
  <si>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</si>
  <si>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</si>
  <si>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</si>
  <si>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</si>
  <si>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</si>
  <si>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</si>
  <si>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</si>
  <si>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</si>
  <si>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</si>
  <si>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</si>
  <si>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</si>
  <si>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</si>
  <si>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</si>
  <si>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</si>
  <si>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Piano Triennale per la Prevenzione della Corruzione e per la trasparenza 2018-2020</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</si>
  <si>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</si>
  <si>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</si>
  <si>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</si>
  <si>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</si>
  <si>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</si>
  <si>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</si>
  <si>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</si>
  <si>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</si>
  <si>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</si>
  <si>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</si>
  <si>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</si>
  <si>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</si>
  <si>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</si>
  <si>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</si>
  <si>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</si>
  <si>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</si>
  <si>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</si>
  <si>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</si>
  <si>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</si>
  <si>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</si>
  <si>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</si>
  <si>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</si>
  <si>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</si>
  <si>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</si>
  <si>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</si>
  <si>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</si>
  <si>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</si>
  <si>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</si>
  <si>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</si>
  <si>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</si>
  <si>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</si>
  <si>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</si>
  <si>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</si>
  <si>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</si>
  <si>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</si>
  <si>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</si>
  <si>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</si>
  <si>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</si>
  <si>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</si>
  <si>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</si>
  <si>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</si>
  <si>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</si>
  <si>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</si>
  <si>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</si>
  <si>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</si>
  <si>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</si>
  <si>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</si>
  <si>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</si>
  <si>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</si>
  <si>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</si>
  <si>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</si>
  <si>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</si>
  <si>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</si>
  <si>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</si>
  <si>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 xml:space="preserve">Quando il segretario esercita questa funzione, lo fa sempre alla presenza di un suo collaboratore che sia in grado in ogni momento di testimoniare dell'integrità dei suoi comportamenti. </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</si>
  <si>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</si>
  <si>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</si>
  <si>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</si>
  <si>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</si>
  <si>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</si>
  <si>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</si>
  <si>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</si>
  <si>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</si>
  <si>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Vanno previste vendite di beni mobili ed immobili solo se previste in appositi bandi con tutte le regole necessarie o con regolamenti che comunque prevedano un coinvolgimento di diversi soggetti.</t>
  </si>
  <si>
    <t>Non si ritiene necessario adottare misure particolari</t>
  </si>
  <si>
    <t>La leva militare al momento è sospesa, anche se in realtà le liste devono ancora essere compilate. Non esistono fattispecie teoriche di corruzione in questo campo.</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</si>
  <si>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</si>
  <si>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</si>
  <si>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</si>
  <si>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</si>
  <si>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</si>
  <si>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</si>
  <si>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</si>
  <si>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</si>
  <si>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</si>
  <si>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r>
      <t xml:space="preserve">A chi riscontra omissioni, imprecisioni o errori è richiesto di segnalarlo all’indirizzo PEC istituzionale che è: </t>
    </r>
    <r>
      <rPr>
        <i/>
        <sz val="10"/>
        <color theme="1"/>
        <rFont val="Arial"/>
        <family val="2"/>
      </rPr>
      <t>protocollo@torrazzapiemonte.eu</t>
    </r>
    <r>
      <rPr>
        <i/>
        <sz val="10"/>
        <color rgb="FFFF0000"/>
        <rFont val="Arial"/>
        <family val="2"/>
      </rPr>
      <t xml:space="preserve"> , indirizzando apposita nota al Segretario Comunale.</t>
    </r>
  </si>
  <si>
    <t>Comune di Torrazza Piemonte</t>
  </si>
  <si>
    <t>(Città Metropolitana di Torino)</t>
  </si>
  <si>
    <t>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</si>
  <si>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responsabili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</si>
  <si>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Il rischio corruttivo insito in questo processo e nelle varie fasi può essere abbattuto solo se si adottano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</si>
  <si>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abbiano alcun "contatto" che non sia esclusivamente tecnico, con i tecnici che pianificano e con gli amministratori che decidono.</t>
  </si>
  <si>
    <t>Due sono le direttive per la riduzione del rischio. La prima fa riferimento agli agenti ed ausiliari che accertano le violazioni che dovranno sempre operare almeno in coppia al fine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ruolo/riscossione coattiva"</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</si>
  <si>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ruolo/riscossione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</si>
  <si>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ruolo/riscossione coattiva", si dovrà anche prevedere un meccanismo di trasparenza nei provvedimenti che autorizzano dette riduzioni, con particolare riferimento alla parte motivazionale.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</si>
  <si>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</si>
  <si>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 ad accertamento eseguito dalla polizia municipale.</t>
  </si>
  <si>
    <t>La carta d'identità viene in questo ente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</si>
  <si>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consorziali.</t>
  </si>
  <si>
    <t>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consorziali.</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</si>
  <si>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consorziali. Andrà sempre tenuto conto della regolarità del soggiorno dei beneficiari in contatto costante con lo sportello per l'immigrazione e l'ufficio stranieri della questura.</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</si>
  <si>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Il Consorzio di Bacino 16 ha affidato </t>
    </r>
    <r>
      <rPr>
        <i/>
        <sz val="11"/>
        <color theme="1"/>
        <rFont val="Calibri"/>
        <family val="2"/>
        <scheme val="minor"/>
      </rPr>
      <t>in house</t>
    </r>
    <r>
      <rPr>
        <sz val="11"/>
        <color theme="1"/>
        <rFont val="Calibri"/>
        <family val="2"/>
        <scheme val="minor"/>
      </rPr>
      <t xml:space="preserve"> alla SETA S.p.a. il servizio.</t>
    </r>
  </si>
  <si>
    <t>Il forte controllo sociale derivato dalla forte esposizione del servizio all'attenzione di parenti e conoscenti del defunto esclude pratiche corruttive nel servizio pratico di gestione cimiteriale. Per quanto riguarda la gestione delle concessioni cimiteriali è stato adottato un apposito regolamento e le tariffe sono aggiornate all'occorrenza.</t>
  </si>
  <si>
    <t>Oltre a quanto indicato nella scheda precedente, per quanto riguarda questa fattispecie si ritiene necessario adottare un apposito regolamento e l'eventuale assegnazione di nuove tombe andrà fatta con apposito procedimento ad evidenza pubblica.</t>
  </si>
  <si>
    <t>Per i patrocini gratuiti si ritiene inutile ogni misura anticorruttiva. Per i patrocini onerosi, che prevedono un contributo a supporto dell'iniziativa, si faccia riferimento alle misure di cui alla scheda n. 8. Nella fissazione delle regole che stanno alla base della concessione dei patrocini vanno individuate le regole particolari per quelli onerosi.</t>
  </si>
  <si>
    <t>Vanno distinte designazioni che prevedono un compenso dalle designazioni che invece non prevedono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</si>
  <si>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t>
  </si>
  <si>
    <t>La maggioranza dei prodotti dell'ufficio elettorale è totalmente vincolata e non può prevedere episodi corruttivi, che invece si possono concretizzare, anche in modo "pericoloso" nei procedimenti di predisposizone delle liste elettorali (autentiche di firma, certificazioni, ecc.). In questi casi i dipendenti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</si>
  <si>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Il Consorzio di Bacino 16 ha affidato in house alla SETA S.p.a. il servizio.</t>
  </si>
  <si>
    <t>Il caso non ricorre. All'occorrenza, 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</si>
  <si>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corruzione. Diverso invece il problema legato ai processi legati all'individuazione e gestione dei percorsi di scuola lavoro, specie quelli per cui questa amministrazione prevede dei compensi per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</si>
  <si>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dipendenti pubblici; quando invece sono dei dipendenti di gestori delle aree parcheggio e non abbiano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</si>
  <si>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autorizzazione dei prelievi e degli scarichi. Sarebbe utile la predisposizione di un regolamento comunale che partendo dalla normativa nazionale e regionale indichi le funzioni e le responsabilità dei vari uffici.</t>
  </si>
  <si>
    <t>Nel caso di affidamenti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</si>
  <si>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territorio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</si>
</sst>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sz val="11"/>
      <color theme="0"/>
      <name val="Calibri"/>
      <family val="2"/>
      <scheme val="minor"/>
    </font>
    <font>
      <i/>
      <sz val="11"/>
      <color theme="1"/>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20">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2" fillId="0" borderId="0" xfId="0" applyNumberFormat="1" applyFont="1"/>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7"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519">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powerPivotData" Target="model/item.data"/><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a:extLst>
            <a:ext uri="{FF2B5EF4-FFF2-40B4-BE49-F238E27FC236}">
              <a16:creationId xmlns:a16="http://schemas.microsoft.com/office/drawing/2014/main" xmlns="" id="{00000000-0008-0000-0000-000002000000}"/>
            </a:ext>
          </a:extLst>
        </xdr:cNvPr>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a:extLst>
            <a:ext uri="{FF2B5EF4-FFF2-40B4-BE49-F238E27FC236}">
              <a16:creationId xmlns:a16="http://schemas.microsoft.com/office/drawing/2014/main" xmlns="" id="{00000000-0008-0000-0000-000003000000}"/>
            </a:ext>
          </a:extLst>
        </xdr:cNvPr>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xmlns=""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n. .......... alla deliberazione della Giunta Comunale n. ...... del ....../....../............</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a:extLst>
            <a:ext uri="{FF2B5EF4-FFF2-40B4-BE49-F238E27FC236}">
              <a16:creationId xmlns:a16="http://schemas.microsoft.com/office/drawing/2014/main" xmlns=""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xmlns=""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85726</xdr:rowOff>
    </xdr:from>
    <xdr:to>
      <xdr:col>5</xdr:col>
      <xdr:colOff>420409</xdr:colOff>
      <xdr:row>7</xdr:row>
      <xdr:rowOff>693645</xdr:rowOff>
    </xdr:to>
    <xdr:sp macro="" textlink="">
      <xdr:nvSpPr>
        <xdr:cNvPr id="5" name="Rettangolo 4">
          <a:extLst>
            <a:ext uri="{FF2B5EF4-FFF2-40B4-BE49-F238E27FC236}">
              <a16:creationId xmlns:a16="http://schemas.microsoft.com/office/drawing/2014/main" xmlns="" id="{00000000-0008-0000-0200-000005000000}"/>
            </a:ext>
          </a:extLst>
        </xdr:cNvPr>
        <xdr:cNvSpPr/>
      </xdr:nvSpPr>
      <xdr:spPr>
        <a:xfrm>
          <a:off x="11767858" y="2095501"/>
          <a:ext cx="2044701" cy="1369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saveData="0" refreshedBy="Riccardo Moraldi" refreshedDate="43054.382127199075" createdVersion="5" refreshedVersion="5" minRefreshableVersion="3" recordCount="53">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Segretario Comunale" refreshedDate="43124.626230208334" createdVersion="5" refreshedVersion="6" minRefreshableVersion="3" recordCount="53">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 v="46 - Vigilanza sulla circolazione e la sosta" u="1"/>
      </sharedItems>
    </cacheField>
    <cacheField name="Misure per la riduzione del rischio" numFmtId="0">
      <sharedItems count="69"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ab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n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e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co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co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co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 ad accertamento eseguito dalla polizia municipale."/>
        <s v="La carta d'identità viene in questo ent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nsorziali."/>
        <s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nsorziali."/>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nsorziali. Andrà sempre tenuto conto della regolarità del soggiorno dei beneficiari in contatto costan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Il Consorzio di Bacino 16 ha affidato in house alla SETA S.p.a. i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tenzione di parenti e conoscenti del defunto esclude pratiche corruttive nel servizio pratico di gestione cimiteriale. Per quanto riguarda la gestione delle concessioni cimiteriali è stato adottato un apposito regolamento e le tariffe sono aggiornate all'occorrenza."/>
        <s v="Oltre a quanto indicato nella scheda precedente, per quanto riguarda questa fattispecie si ritiene necessario adotta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ri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non prevedo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icazioni, ecc.). In questi casi i dipenden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Il caso non ricorre. All'occorrenza, 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uzione. Diverso invece il problema legato ai processi legati all'individuazione e gestione dei percorsi di scuola lavoro, specie quelli per cui questa amministrazione prevede dei compensi per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enti pubblici; quando invece sono dei dipendenti di gestori delle aree parcheggio e non abbian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zione dei prelievi e degli scarichi. Sarebbe utile la predisposizione di un regolamento comunale che partendo dalla normativa nazionale e regionale indichi le funzioni e le responsabilità dei vari uffici."/>
        <s v="Nel caso di affidamen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o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 v="Le graduatorie per l'assegnazione degli alloggi popolari dovranno essere redatte esclusivamente da soggetti terzi rispetto ai dipendenti dell'ufficio. Ci si rivolga prioritariamente alle prestazioni di esperti di comuni e agenzie autonome." u="1"/>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u="1"/>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u="1"/>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u="1"/>
        <s v="Oltre a quanto indicato nella scheda precedente per quanto riguarda questa fattispecie si ritiene necessario adoattre un apposito regolamento e l'eventuale assegnazione di nuove tombe andrà fatta con apposito procedimento ad evidenza pubblica." u="1"/>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ab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u="1"/>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u="1"/>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u="1"/>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u="1"/>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u="1"/>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u="1"/>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u="1"/>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u="1"/>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u="1"/>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u="1"/>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u="1"/>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u="1"/>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u="1"/>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u="1"/>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u="1"/>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u="1"/>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u="1"/>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u="1"/>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u="1"/>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1"/>
  </r>
  <r>
    <x v="25"/>
    <x v="22"/>
  </r>
  <r>
    <x v="26"/>
    <x v="21"/>
  </r>
  <r>
    <x v="27"/>
    <x v="23"/>
  </r>
  <r>
    <x v="28"/>
    <x v="24"/>
  </r>
  <r>
    <x v="29"/>
    <x v="25"/>
  </r>
  <r>
    <x v="30"/>
    <x v="26"/>
  </r>
  <r>
    <x v="31"/>
    <x v="27"/>
  </r>
  <r>
    <x v="32"/>
    <x v="28"/>
  </r>
  <r>
    <x v="33"/>
    <x v="29"/>
  </r>
  <r>
    <x v="34"/>
    <x v="30"/>
  </r>
  <r>
    <x v="35"/>
    <x v="31"/>
  </r>
  <r>
    <x v="36"/>
    <x v="32"/>
  </r>
  <r>
    <x v="37"/>
    <x v="32"/>
  </r>
  <r>
    <x v="38"/>
    <x v="33"/>
  </r>
  <r>
    <x v="39"/>
    <x v="34"/>
  </r>
  <r>
    <x v="40"/>
    <x v="35"/>
  </r>
  <r>
    <x v="41"/>
    <x v="36"/>
  </r>
  <r>
    <x v="42"/>
    <x v="37"/>
  </r>
  <r>
    <x v="43"/>
    <x v="38"/>
  </r>
  <r>
    <x v="44"/>
    <x v="39"/>
  </r>
  <r>
    <x v="45"/>
    <x v="40"/>
  </r>
  <r>
    <x v="46"/>
    <x v="41"/>
  </r>
  <r>
    <x v="47"/>
    <x v="42"/>
  </r>
  <r>
    <x v="48"/>
    <x v="43"/>
  </r>
  <r>
    <x v="48"/>
    <x v="43"/>
  </r>
  <r>
    <x v="48"/>
    <x v="43"/>
  </r>
  <r>
    <x v="48"/>
    <x v="43"/>
  </r>
  <r>
    <x v="48"/>
    <x v="4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515">
      <pivotArea dataOnly="0" labelOnly="1" outline="0" fieldPosition="0">
        <references count="2">
          <reference field="0" count="1" selected="0">
            <x v="0"/>
          </reference>
          <reference field="1" count="1">
            <x v="17"/>
          </reference>
        </references>
      </pivotArea>
    </format>
    <format dxfId="514">
      <pivotArea dataOnly="0" labelOnly="1" outline="0" fieldPosition="0">
        <references count="2">
          <reference field="0" count="1" selected="0">
            <x v="0"/>
          </reference>
          <reference field="1" count="1">
            <x v="17"/>
          </reference>
        </references>
      </pivotArea>
    </format>
    <format dxfId="513">
      <pivotArea dataOnly="0" labelOnly="1" outline="0" fieldPosition="0">
        <references count="3">
          <reference field="0" count="1" selected="0">
            <x v="0"/>
          </reference>
          <reference field="1" count="1" selected="0">
            <x v="17"/>
          </reference>
          <reference field="2" count="1">
            <x v="6"/>
          </reference>
        </references>
      </pivotArea>
    </format>
    <format dxfId="512">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511">
      <pivotArea dataOnly="0" labelOnly="1" outline="0" fieldPosition="0">
        <references count="2">
          <reference field="0" count="1" selected="0">
            <x v="1"/>
          </reference>
          <reference field="1" count="1">
            <x v="7"/>
          </reference>
        </references>
      </pivotArea>
    </format>
    <format dxfId="510">
      <pivotArea dataOnly="0" labelOnly="1" outline="0" fieldPosition="0">
        <references count="2">
          <reference field="0" count="1" selected="0">
            <x v="2"/>
          </reference>
          <reference field="1" count="1">
            <x v="4"/>
          </reference>
        </references>
      </pivotArea>
    </format>
    <format dxfId="509">
      <pivotArea dataOnly="0" labelOnly="1" outline="0" fieldPosition="0">
        <references count="2">
          <reference field="0" count="1" selected="0">
            <x v="3"/>
          </reference>
          <reference field="1" count="1">
            <x v="13"/>
          </reference>
        </references>
      </pivotArea>
    </format>
    <format dxfId="508">
      <pivotArea dataOnly="0" labelOnly="1" outline="0" fieldPosition="0">
        <references count="2">
          <reference field="0" count="1" selected="0">
            <x v="4"/>
          </reference>
          <reference field="1" count="1">
            <x v="6"/>
          </reference>
        </references>
      </pivotArea>
    </format>
    <format dxfId="507">
      <pivotArea dataOnly="0" labelOnly="1" outline="0" fieldPosition="0">
        <references count="2">
          <reference field="0" count="1" selected="0">
            <x v="5"/>
          </reference>
          <reference field="1" count="1">
            <x v="9"/>
          </reference>
        </references>
      </pivotArea>
    </format>
    <format dxfId="506">
      <pivotArea dataOnly="0" labelOnly="1" outline="0" fieldPosition="0">
        <references count="2">
          <reference field="0" count="1" selected="0">
            <x v="6"/>
          </reference>
          <reference field="1" count="1">
            <x v="6"/>
          </reference>
        </references>
      </pivotArea>
    </format>
    <format dxfId="505">
      <pivotArea dataOnly="0" labelOnly="1" outline="0" fieldPosition="0">
        <references count="2">
          <reference field="0" count="1" selected="0">
            <x v="7"/>
          </reference>
          <reference field="1" count="1">
            <x v="10"/>
          </reference>
        </references>
      </pivotArea>
    </format>
    <format dxfId="504">
      <pivotArea dataOnly="0" labelOnly="1" outline="0" fieldPosition="0">
        <references count="2">
          <reference field="0" count="1" selected="0">
            <x v="8"/>
          </reference>
          <reference field="1" count="1">
            <x v="3"/>
          </reference>
        </references>
      </pivotArea>
    </format>
    <format dxfId="503">
      <pivotArea dataOnly="0" labelOnly="1" outline="0" fieldPosition="0">
        <references count="2">
          <reference field="0" count="1" selected="0">
            <x v="9"/>
          </reference>
          <reference field="1" count="1">
            <x v="16"/>
          </reference>
        </references>
      </pivotArea>
    </format>
    <format dxfId="502">
      <pivotArea dataOnly="0" labelOnly="1" outline="0" fieldPosition="0">
        <references count="2">
          <reference field="0" count="1" selected="0">
            <x v="10"/>
          </reference>
          <reference field="1" count="1">
            <x v="15"/>
          </reference>
        </references>
      </pivotArea>
    </format>
    <format dxfId="501">
      <pivotArea dataOnly="0" labelOnly="1" outline="0" fieldPosition="0">
        <references count="2">
          <reference field="0" count="1" selected="0">
            <x v="11"/>
          </reference>
          <reference field="1" count="1">
            <x v="4"/>
          </reference>
        </references>
      </pivotArea>
    </format>
    <format dxfId="500">
      <pivotArea dataOnly="0" labelOnly="1" outline="0" fieldPosition="0">
        <references count="2">
          <reference field="0" count="1" selected="0">
            <x v="12"/>
          </reference>
          <reference field="1" count="1">
            <x v="5"/>
          </reference>
        </references>
      </pivotArea>
    </format>
    <format dxfId="499">
      <pivotArea dataOnly="0" labelOnly="1" outline="0" fieldPosition="0">
        <references count="2">
          <reference field="0" count="1" selected="0">
            <x v="14"/>
          </reference>
          <reference field="1" count="1">
            <x v="12"/>
          </reference>
        </references>
      </pivotArea>
    </format>
    <format dxfId="498">
      <pivotArea dataOnly="0" labelOnly="1" outline="0" fieldPosition="0">
        <references count="2">
          <reference field="0" count="1" selected="0">
            <x v="15"/>
          </reference>
          <reference field="1" count="1">
            <x v="11"/>
          </reference>
        </references>
      </pivotArea>
    </format>
    <format dxfId="497">
      <pivotArea dataOnly="0" labelOnly="1" outline="0" fieldPosition="0">
        <references count="2">
          <reference field="0" count="1" selected="0">
            <x v="16"/>
          </reference>
          <reference field="1" count="1">
            <x v="15"/>
          </reference>
        </references>
      </pivotArea>
    </format>
    <format dxfId="496">
      <pivotArea dataOnly="0" labelOnly="1" outline="0" fieldPosition="0">
        <references count="2">
          <reference field="0" count="1" selected="0">
            <x v="17"/>
          </reference>
          <reference field="1" count="1">
            <x v="8"/>
          </reference>
        </references>
      </pivotArea>
    </format>
    <format dxfId="495">
      <pivotArea dataOnly="0" labelOnly="1" outline="0" fieldPosition="0">
        <references count="2">
          <reference field="0" count="1" selected="0">
            <x v="18"/>
          </reference>
          <reference field="1" count="1">
            <x v="3"/>
          </reference>
        </references>
      </pivotArea>
    </format>
    <format dxfId="494">
      <pivotArea dataOnly="0" labelOnly="1" outline="0" fieldPosition="0">
        <references count="2">
          <reference field="0" count="1" selected="0">
            <x v="19"/>
          </reference>
          <reference field="1" count="1">
            <x v="5"/>
          </reference>
        </references>
      </pivotArea>
    </format>
    <format dxfId="493">
      <pivotArea dataOnly="0" labelOnly="1" outline="0" fieldPosition="0">
        <references count="2">
          <reference field="0" count="1" selected="0">
            <x v="20"/>
          </reference>
          <reference field="1" count="1">
            <x v="9"/>
          </reference>
        </references>
      </pivotArea>
    </format>
    <format dxfId="492">
      <pivotArea dataOnly="0" labelOnly="1" outline="0" fieldPosition="0">
        <references count="2">
          <reference field="0" count="1" selected="0">
            <x v="21"/>
          </reference>
          <reference field="1" count="1">
            <x v="12"/>
          </reference>
        </references>
      </pivotArea>
    </format>
    <format dxfId="491">
      <pivotArea dataOnly="0" labelOnly="1" outline="0" fieldPosition="0">
        <references count="2">
          <reference field="0" count="1" selected="0">
            <x v="22"/>
          </reference>
          <reference field="1" count="1">
            <x v="5"/>
          </reference>
        </references>
      </pivotArea>
    </format>
    <format dxfId="490">
      <pivotArea dataOnly="0" labelOnly="1" outline="0" fieldPosition="0">
        <references count="2">
          <reference field="0" count="1" selected="0">
            <x v="23"/>
          </reference>
          <reference field="1" count="1">
            <x v="4"/>
          </reference>
        </references>
      </pivotArea>
    </format>
    <format dxfId="489">
      <pivotArea dataOnly="0" labelOnly="1" outline="0" fieldPosition="0">
        <references count="2">
          <reference field="0" count="1" selected="0">
            <x v="24"/>
          </reference>
          <reference field="1" count="1">
            <x v="13"/>
          </reference>
        </references>
      </pivotArea>
    </format>
    <format dxfId="488">
      <pivotArea dataOnly="0" labelOnly="1" outline="0" fieldPosition="0">
        <references count="2">
          <reference field="0" count="1" selected="0">
            <x v="29"/>
          </reference>
          <reference field="1" count="1">
            <x v="14"/>
          </reference>
        </references>
      </pivotArea>
    </format>
    <format dxfId="487">
      <pivotArea dataOnly="0" labelOnly="1" outline="0" fieldPosition="0">
        <references count="2">
          <reference field="0" count="1" selected="0">
            <x v="30"/>
          </reference>
          <reference field="1" count="1">
            <x v="0"/>
          </reference>
        </references>
      </pivotArea>
    </format>
    <format dxfId="486">
      <pivotArea dataOnly="0" labelOnly="1" outline="0" fieldPosition="0">
        <references count="2">
          <reference field="0" count="1" selected="0">
            <x v="32"/>
          </reference>
          <reference field="1" count="1">
            <x v="5"/>
          </reference>
        </references>
      </pivotArea>
    </format>
    <format dxfId="485">
      <pivotArea dataOnly="0" labelOnly="1" outline="0" fieldPosition="0">
        <references count="2">
          <reference field="0" count="1" selected="0">
            <x v="33"/>
          </reference>
          <reference field="1" count="1">
            <x v="7"/>
          </reference>
        </references>
      </pivotArea>
    </format>
    <format dxfId="484">
      <pivotArea dataOnly="0" labelOnly="1" outline="0" fieldPosition="0">
        <references count="2">
          <reference field="0" count="1" selected="0">
            <x v="34"/>
          </reference>
          <reference field="1" count="1">
            <x v="10"/>
          </reference>
        </references>
      </pivotArea>
    </format>
    <format dxfId="483">
      <pivotArea dataOnly="0" labelOnly="1" outline="0" fieldPosition="0">
        <references count="2">
          <reference field="0" count="1" selected="0">
            <x v="35"/>
          </reference>
          <reference field="1" count="1">
            <x v="8"/>
          </reference>
        </references>
      </pivotArea>
    </format>
    <format dxfId="482">
      <pivotArea dataOnly="0" labelOnly="1" outline="0" fieldPosition="0">
        <references count="2">
          <reference field="0" count="1" selected="0">
            <x v="36"/>
          </reference>
          <reference field="1" count="1">
            <x v="7"/>
          </reference>
        </references>
      </pivotArea>
    </format>
    <format dxfId="481">
      <pivotArea dataOnly="0" labelOnly="1" outline="0" fieldPosition="0">
        <references count="2">
          <reference field="0" count="1" selected="0">
            <x v="37"/>
          </reference>
          <reference field="1" count="1">
            <x v="1"/>
          </reference>
        </references>
      </pivotArea>
    </format>
    <format dxfId="480">
      <pivotArea dataOnly="0" labelOnly="1" outline="0" fieldPosition="0">
        <references count="2">
          <reference field="0" count="1" selected="0">
            <x v="39"/>
          </reference>
          <reference field="1" count="1">
            <x v="12"/>
          </reference>
        </references>
      </pivotArea>
    </format>
    <format dxfId="479">
      <pivotArea dataOnly="0" labelOnly="1" outline="0" fieldPosition="0">
        <references count="2">
          <reference field="0" count="1" selected="0">
            <x v="40"/>
          </reference>
          <reference field="1" count="1">
            <x v="3"/>
          </reference>
        </references>
      </pivotArea>
    </format>
    <format dxfId="478">
      <pivotArea dataOnly="0" labelOnly="1" outline="0" fieldPosition="0">
        <references count="2">
          <reference field="0" count="1" selected="0">
            <x v="41"/>
          </reference>
          <reference field="1" count="1">
            <x v="0"/>
          </reference>
        </references>
      </pivotArea>
    </format>
    <format dxfId="477">
      <pivotArea dataOnly="0" labelOnly="1" outline="0" fieldPosition="0">
        <references count="2">
          <reference field="0" count="1" selected="0">
            <x v="42"/>
          </reference>
          <reference field="1" count="1">
            <x v="4"/>
          </reference>
        </references>
      </pivotArea>
    </format>
    <format dxfId="476">
      <pivotArea dataOnly="0" labelOnly="1" outline="0" fieldPosition="0">
        <references count="2">
          <reference field="0" count="1" selected="0">
            <x v="43"/>
          </reference>
          <reference field="1" count="1">
            <x v="8"/>
          </reference>
        </references>
      </pivotArea>
    </format>
    <format dxfId="475">
      <pivotArea dataOnly="0" labelOnly="1" outline="0" fieldPosition="0">
        <references count="2">
          <reference field="0" count="1" selected="0">
            <x v="45"/>
          </reference>
          <reference field="1" count="1">
            <x v="2"/>
          </reference>
        </references>
      </pivotArea>
    </format>
    <format dxfId="474">
      <pivotArea dataOnly="0" labelOnly="1" outline="0" fieldPosition="0">
        <references count="2">
          <reference field="0" count="1" selected="0">
            <x v="46"/>
          </reference>
          <reference field="1" count="1">
            <x v="7"/>
          </reference>
        </references>
      </pivotArea>
    </format>
    <format dxfId="473">
      <pivotArea dataOnly="0" labelOnly="1" outline="0" fieldPosition="0">
        <references count="2">
          <reference field="0" count="1" selected="0">
            <x v="47"/>
          </reference>
          <reference field="1" count="1">
            <x v="11"/>
          </reference>
        </references>
      </pivotArea>
    </format>
    <format dxfId="472">
      <pivotArea dataOnly="0" labelOnly="1" outline="0" fieldPosition="0">
        <references count="2">
          <reference field="0" count="1" selected="0">
            <x v="48"/>
          </reference>
          <reference field="1" count="1">
            <x v="10"/>
          </reference>
        </references>
      </pivotArea>
    </format>
    <format dxfId="471">
      <pivotArea dataOnly="0" labelOnly="1" outline="0" fieldPosition="0">
        <references count="3">
          <reference field="0" count="1" selected="0">
            <x v="1"/>
          </reference>
          <reference field="1" count="1" selected="0">
            <x v="7"/>
          </reference>
          <reference field="2" count="1">
            <x v="3"/>
          </reference>
        </references>
      </pivotArea>
    </format>
    <format dxfId="470">
      <pivotArea dataOnly="0" labelOnly="1" outline="0" fieldPosition="0">
        <references count="3">
          <reference field="0" count="1" selected="0">
            <x v="2"/>
          </reference>
          <reference field="1" count="1" selected="0">
            <x v="4"/>
          </reference>
          <reference field="2" count="1">
            <x v="2"/>
          </reference>
        </references>
      </pivotArea>
    </format>
    <format dxfId="469">
      <pivotArea dataOnly="0" labelOnly="1" outline="0" fieldPosition="0">
        <references count="3">
          <reference field="0" count="1" selected="0">
            <x v="3"/>
          </reference>
          <reference field="1" count="1" selected="0">
            <x v="13"/>
          </reference>
          <reference field="2" count="1">
            <x v="3"/>
          </reference>
        </references>
      </pivotArea>
    </format>
    <format dxfId="468">
      <pivotArea dataOnly="0" labelOnly="1" outline="0" fieldPosition="0">
        <references count="3">
          <reference field="0" count="1" selected="0">
            <x v="4"/>
          </reference>
          <reference field="1" count="1" selected="0">
            <x v="6"/>
          </reference>
          <reference field="2" count="1">
            <x v="2"/>
          </reference>
        </references>
      </pivotArea>
    </format>
    <format dxfId="467">
      <pivotArea dataOnly="0" labelOnly="1" outline="0" fieldPosition="0">
        <references count="3">
          <reference field="0" count="1" selected="0">
            <x v="5"/>
          </reference>
          <reference field="1" count="1" selected="0">
            <x v="9"/>
          </reference>
          <reference field="2" count="1">
            <x v="3"/>
          </reference>
        </references>
      </pivotArea>
    </format>
    <format dxfId="466">
      <pivotArea dataOnly="0" labelOnly="1" outline="0" fieldPosition="0">
        <references count="3">
          <reference field="0" count="1" selected="0">
            <x v="6"/>
          </reference>
          <reference field="1" count="1" selected="0">
            <x v="6"/>
          </reference>
          <reference field="2" count="1">
            <x v="2"/>
          </reference>
        </references>
      </pivotArea>
    </format>
    <format dxfId="465">
      <pivotArea dataOnly="0" labelOnly="1" outline="0" fieldPosition="0">
        <references count="3">
          <reference field="0" count="1" selected="0">
            <x v="8"/>
          </reference>
          <reference field="1" count="1" selected="0">
            <x v="3"/>
          </reference>
          <reference field="2" count="1">
            <x v="3"/>
          </reference>
        </references>
      </pivotArea>
    </format>
    <format dxfId="464">
      <pivotArea dataOnly="0" labelOnly="1" outline="0" fieldPosition="0">
        <references count="3">
          <reference field="0" count="1" selected="0">
            <x v="9"/>
          </reference>
          <reference field="1" count="1" selected="0">
            <x v="16"/>
          </reference>
          <reference field="2" count="1">
            <x v="4"/>
          </reference>
        </references>
      </pivotArea>
    </format>
    <format dxfId="463">
      <pivotArea dataOnly="0" labelOnly="1" outline="0" fieldPosition="0">
        <references count="3">
          <reference field="0" count="1" selected="0">
            <x v="13"/>
          </reference>
          <reference field="1" count="1" selected="0">
            <x v="5"/>
          </reference>
          <reference field="2" count="1">
            <x v="1"/>
          </reference>
        </references>
      </pivotArea>
    </format>
    <format dxfId="462">
      <pivotArea dataOnly="0" labelOnly="1" outline="0" fieldPosition="0">
        <references count="3">
          <reference field="0" count="1" selected="0">
            <x v="15"/>
          </reference>
          <reference field="1" count="1" selected="0">
            <x v="11"/>
          </reference>
          <reference field="2" count="1">
            <x v="2"/>
          </reference>
        </references>
      </pivotArea>
    </format>
    <format dxfId="461">
      <pivotArea dataOnly="0" labelOnly="1" outline="0" fieldPosition="0">
        <references count="3">
          <reference field="0" count="1" selected="0">
            <x v="17"/>
          </reference>
          <reference field="1" count="1" selected="0">
            <x v="8"/>
          </reference>
          <reference field="2" count="1">
            <x v="1"/>
          </reference>
        </references>
      </pivotArea>
    </format>
    <format dxfId="460">
      <pivotArea dataOnly="0" labelOnly="1" outline="0" fieldPosition="0">
        <references count="3">
          <reference field="0" count="1" selected="0">
            <x v="18"/>
          </reference>
          <reference field="1" count="1" selected="0">
            <x v="3"/>
          </reference>
          <reference field="2" count="1">
            <x v="5"/>
          </reference>
        </references>
      </pivotArea>
    </format>
    <format dxfId="459">
      <pivotArea dataOnly="0" labelOnly="1" outline="0" fieldPosition="0">
        <references count="3">
          <reference field="0" count="1" selected="0">
            <x v="19"/>
          </reference>
          <reference field="1" count="1" selected="0">
            <x v="5"/>
          </reference>
          <reference field="2" count="1">
            <x v="1"/>
          </reference>
        </references>
      </pivotArea>
    </format>
    <format dxfId="458">
      <pivotArea dataOnly="0" labelOnly="1" outline="0" fieldPosition="0">
        <references count="3">
          <reference field="0" count="1" selected="0">
            <x v="20"/>
          </reference>
          <reference field="1" count="1" selected="0">
            <x v="9"/>
          </reference>
          <reference field="2" count="1">
            <x v="2"/>
          </reference>
        </references>
      </pivotArea>
    </format>
    <format dxfId="457">
      <pivotArea dataOnly="0" labelOnly="1" outline="0" fieldPosition="0">
        <references count="3">
          <reference field="0" count="1" selected="0">
            <x v="22"/>
          </reference>
          <reference field="1" count="1" selected="0">
            <x v="5"/>
          </reference>
          <reference field="2" count="1">
            <x v="1"/>
          </reference>
        </references>
      </pivotArea>
    </format>
    <format dxfId="456">
      <pivotArea dataOnly="0" labelOnly="1" outline="0" fieldPosition="0">
        <references count="3">
          <reference field="0" count="1" selected="0">
            <x v="24"/>
          </reference>
          <reference field="1" count="1" selected="0">
            <x v="13"/>
          </reference>
          <reference field="2" count="1">
            <x v="2"/>
          </reference>
        </references>
      </pivotArea>
    </format>
    <format dxfId="455">
      <pivotArea dataOnly="0" labelOnly="1" outline="0" fieldPosition="0">
        <references count="3">
          <reference field="0" count="1" selected="0">
            <x v="30"/>
          </reference>
          <reference field="1" count="1" selected="0">
            <x v="0"/>
          </reference>
          <reference field="2" count="1">
            <x v="0"/>
          </reference>
        </references>
      </pivotArea>
    </format>
    <format dxfId="454">
      <pivotArea dataOnly="0" labelOnly="1" outline="0" fieldPosition="0">
        <references count="3">
          <reference field="0" count="1" selected="0">
            <x v="32"/>
          </reference>
          <reference field="1" count="1" selected="0">
            <x v="5"/>
          </reference>
          <reference field="2" count="1">
            <x v="1"/>
          </reference>
        </references>
      </pivotArea>
    </format>
    <format dxfId="453">
      <pivotArea dataOnly="0" labelOnly="1" outline="0" fieldPosition="0">
        <references count="3">
          <reference field="0" count="1" selected="0">
            <x v="33"/>
          </reference>
          <reference field="1" count="1" selected="0">
            <x v="7"/>
          </reference>
          <reference field="2" count="1">
            <x v="2"/>
          </reference>
        </references>
      </pivotArea>
    </format>
    <format dxfId="452">
      <pivotArea dataOnly="0" labelOnly="1" outline="0" fieldPosition="0">
        <references count="3">
          <reference field="0" count="1" selected="0">
            <x v="37"/>
          </reference>
          <reference field="1" count="1" selected="0">
            <x v="1"/>
          </reference>
          <reference field="2" count="1">
            <x v="4"/>
          </reference>
        </references>
      </pivotArea>
    </format>
    <format dxfId="451">
      <pivotArea dataOnly="0" labelOnly="1" outline="0" fieldPosition="0">
        <references count="3">
          <reference field="0" count="1" selected="0">
            <x v="38"/>
          </reference>
          <reference field="1" count="1" selected="0">
            <x v="1"/>
          </reference>
          <reference field="2" count="1">
            <x v="2"/>
          </reference>
        </references>
      </pivotArea>
    </format>
    <format dxfId="450">
      <pivotArea dataOnly="0" labelOnly="1" outline="0" fieldPosition="0">
        <references count="3">
          <reference field="0" count="1" selected="0">
            <x v="39"/>
          </reference>
          <reference field="1" count="1" selected="0">
            <x v="12"/>
          </reference>
          <reference field="2" count="1">
            <x v="4"/>
          </reference>
        </references>
      </pivotArea>
    </format>
    <format dxfId="449">
      <pivotArea dataOnly="0" labelOnly="1" outline="0" fieldPosition="0">
        <references count="3">
          <reference field="0" count="1" selected="0">
            <x v="41"/>
          </reference>
          <reference field="1" count="1" selected="0">
            <x v="0"/>
          </reference>
          <reference field="2" count="1">
            <x v="0"/>
          </reference>
        </references>
      </pivotArea>
    </format>
    <format dxfId="448">
      <pivotArea dataOnly="0" labelOnly="1" outline="0" fieldPosition="0">
        <references count="3">
          <reference field="0" count="1" selected="0">
            <x v="44"/>
          </reference>
          <reference field="1" count="1" selected="0">
            <x v="8"/>
          </reference>
          <reference field="2" count="1">
            <x v="2"/>
          </reference>
        </references>
      </pivotArea>
    </format>
    <format dxfId="447">
      <pivotArea dataOnly="0" labelOnly="1" outline="0" fieldPosition="0">
        <references count="3">
          <reference field="0" count="1" selected="0">
            <x v="45"/>
          </reference>
          <reference field="1" count="1" selected="0">
            <x v="2"/>
          </reference>
          <reference field="2" count="1">
            <x v="1"/>
          </reference>
        </references>
      </pivotArea>
    </format>
    <format dxfId="446">
      <pivotArea dataOnly="0" labelOnly="1" outline="0" fieldPosition="0">
        <references count="3">
          <reference field="0" count="1" selected="0">
            <x v="46"/>
          </reference>
          <reference field="1" count="1" selected="0">
            <x v="7"/>
          </reference>
          <reference field="2" count="1">
            <x v="2"/>
          </reference>
        </references>
      </pivotArea>
    </format>
    <format dxfId="445">
      <pivotArea dataOnly="0" labelOnly="1" outline="0" fieldPosition="0">
        <references count="3">
          <reference field="0" count="1" selected="0">
            <x v="47"/>
          </reference>
          <reference field="1" count="1" selected="0">
            <x v="11"/>
          </reference>
          <reference field="2" count="1">
            <x v="3"/>
          </reference>
        </references>
      </pivotArea>
    </format>
    <format dxfId="444">
      <pivotArea dataOnly="0" labelOnly="1" outline="0" fieldPosition="0">
        <references count="3">
          <reference field="0" count="1" selected="0">
            <x v="48"/>
          </reference>
          <reference field="1" count="1" selected="0">
            <x v="10"/>
          </reference>
          <reference field="2" count="1">
            <x v="2"/>
          </reference>
        </references>
      </pivotArea>
    </format>
    <format dxfId="443">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442">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441">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440">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439">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438">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437">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436">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435">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434">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433">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432">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431">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430">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429">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428">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427">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426">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425">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424">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423">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422">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421">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420">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419">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418">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417">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416">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415">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414">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413">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412">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411">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410">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409">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408">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407">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406">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405">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404">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403">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402">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401">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400">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399">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398">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397">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396">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ella_pivot1" cacheId="1" applyNumberFormats="0" applyBorderFormats="0" applyFontFormats="0" applyPatternFormats="0" applyAlignmentFormats="0" applyWidthHeightFormats="1" dataCaption="Valori" updatedVersion="6" minRefreshableVersion="3" showDrill="0" showDataTips="0" enableDrill="0" rowGrandTotals="0" colGrandTotals="0" itemPrintTitles="1" createdVersion="5" indent="0" showHeaders="0" compact="0" compactData="0" multipleFieldFilters="0">
  <location ref="B6:C54" firstHeaderRow="0" firstDataRow="0" firstDataCol="2"/>
  <pivotFields count="2">
    <pivotField axis="axisRow" compact="0" outline="0" showAll="0" defaultSubtotal="0">
      <items count="50">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49"/>
        <item x="46"/>
        <item x="47"/>
        <item x="45"/>
      </items>
    </pivotField>
    <pivotField axis="axisRow" compact="0" outline="0" showAll="0" defaultSubtotal="0">
      <items count="69">
        <item x="43"/>
        <item m="1" x="57"/>
        <item x="17"/>
        <item m="1" x="51"/>
        <item n="I due fattori maggiori di rischio corruttivo sono legati alla rilevanza esterna del processo e al suo impatto economico. Si ritiene pertanto necessario adottare ogni misura possibile affinché le commissioni di concorso si adoperino nella massima traspare" x="0"/>
        <item m="1" x="59"/>
        <item m="1" x="45"/>
        <item n="Il forte controllo sociale derivato dalla forte esposizione del servizio all'atenzione di parenti e conoscenti del defunto esclude pratiche corruttive nel servizio pratico di gestione cimiteriale. Per quanto riguarda la gestione delle concessioni cimiter" m="1" x="65"/>
        <item x="11"/>
        <item m="1" x="67"/>
        <item x="5"/>
        <item m="1" x="46"/>
        <item x="35"/>
        <item m="1" x="55"/>
        <item m="1" x="61"/>
        <item x="14"/>
        <item x="4"/>
        <item m="1" x="66"/>
        <item x="10"/>
        <item m="1" x="44"/>
        <item m="1" x="50"/>
        <item m="1" x="60"/>
        <item m="1" x="58"/>
        <item x="25"/>
        <item x="26"/>
        <item x="32"/>
        <item m="1" x="48"/>
        <item m="1" x="56"/>
        <item x="22"/>
        <item m="1" x="63"/>
        <item m="1" x="54"/>
        <item x="8"/>
        <item m="1" x="52"/>
        <item m="1" x="62"/>
        <item m="1" x="64"/>
        <item m="1" x="53"/>
        <item x="1"/>
        <item m="1" x="68"/>
        <item x="16"/>
        <item x="29"/>
        <item m="1" x="47"/>
        <item x="31"/>
        <item m="1" x="49"/>
        <item x="2"/>
        <item x="3"/>
        <item x="6"/>
        <item x="7"/>
        <item x="9"/>
        <item x="12"/>
        <item x="13"/>
        <item x="15"/>
        <item x="18"/>
        <item x="19"/>
        <item x="20"/>
        <item x="21"/>
        <item x="23"/>
        <item x="24"/>
        <item x="27"/>
        <item x="28"/>
        <item x="30"/>
        <item x="33"/>
        <item x="34"/>
        <item x="36"/>
        <item x="37"/>
        <item x="38"/>
        <item x="39"/>
        <item x="40"/>
        <item x="41"/>
        <item x="42"/>
      </items>
    </pivotField>
  </pivotFields>
  <rowFields count="2">
    <field x="0"/>
    <field x="1"/>
  </rowFields>
  <rowItems count="49">
    <i>
      <x/>
      <x/>
    </i>
    <i>
      <x v="1"/>
      <x v="4"/>
    </i>
    <i>
      <x v="2"/>
      <x v="36"/>
    </i>
    <i>
      <x v="3"/>
      <x v="43"/>
    </i>
    <i>
      <x v="4"/>
      <x v="44"/>
    </i>
    <i>
      <x v="5"/>
      <x v="44"/>
    </i>
    <i>
      <x v="6"/>
      <x v="16"/>
    </i>
    <i>
      <x v="7"/>
      <x v="10"/>
    </i>
    <i>
      <x v="8"/>
      <x v="45"/>
    </i>
    <i>
      <x v="9"/>
      <x v="46"/>
    </i>
    <i>
      <x v="10"/>
      <x v="46"/>
    </i>
    <i>
      <x v="11"/>
      <x v="31"/>
    </i>
    <i>
      <x v="12"/>
      <x v="47"/>
    </i>
    <i>
      <x v="13"/>
      <x v="18"/>
    </i>
    <i>
      <x v="14"/>
      <x v="8"/>
    </i>
    <i>
      <x v="15"/>
      <x v="48"/>
    </i>
    <i>
      <x v="16"/>
      <x v="49"/>
    </i>
    <i>
      <x v="17"/>
      <x v="15"/>
    </i>
    <i>
      <x v="18"/>
      <x v="50"/>
    </i>
    <i>
      <x v="19"/>
      <x v="38"/>
    </i>
    <i>
      <x v="20"/>
      <x v="38"/>
    </i>
    <i>
      <x v="21"/>
      <x v="2"/>
    </i>
    <i>
      <x v="22"/>
      <x v="51"/>
    </i>
    <i>
      <x v="23"/>
      <x v="52"/>
    </i>
    <i>
      <x v="24"/>
      <x v="53"/>
    </i>
    <i>
      <x v="25"/>
      <x v="54"/>
    </i>
    <i>
      <x v="26"/>
      <x v="28"/>
    </i>
    <i>
      <x v="27"/>
      <x v="54"/>
    </i>
    <i>
      <x v="28"/>
      <x v="55"/>
    </i>
    <i>
      <x v="29"/>
      <x v="56"/>
    </i>
    <i>
      <x v="30"/>
      <x v="23"/>
    </i>
    <i>
      <x v="31"/>
      <x v="24"/>
    </i>
    <i>
      <x v="32"/>
      <x v="57"/>
    </i>
    <i>
      <x v="33"/>
      <x v="58"/>
    </i>
    <i>
      <x v="34"/>
      <x v="39"/>
    </i>
    <i>
      <x v="35"/>
      <x v="59"/>
    </i>
    <i>
      <x v="36"/>
      <x v="41"/>
    </i>
    <i>
      <x v="37"/>
      <x v="25"/>
    </i>
    <i>
      <x v="38"/>
      <x v="25"/>
    </i>
    <i>
      <x v="39"/>
      <x v="60"/>
    </i>
    <i>
      <x v="40"/>
      <x v="61"/>
    </i>
    <i>
      <x v="41"/>
      <x v="12"/>
    </i>
    <i>
      <x v="42"/>
      <x v="62"/>
    </i>
    <i>
      <x v="43"/>
      <x v="63"/>
    </i>
    <i>
      <x v="44"/>
      <x v="64"/>
    </i>
    <i>
      <x v="45"/>
      <x v="65"/>
    </i>
    <i>
      <x v="47"/>
      <x v="67"/>
    </i>
    <i>
      <x v="48"/>
      <x v="68"/>
    </i>
    <i>
      <x v="49"/>
      <x v="66"/>
    </i>
  </rowItems>
  <colItems count="1">
    <i/>
  </colItems>
  <formats count="396">
    <format dxfId="395">
      <pivotArea dataOnly="0" labelOnly="1" outline="0" fieldPosition="0">
        <references count="2">
          <reference field="0" count="1" selected="0">
            <x v="0"/>
          </reference>
          <reference field="1" count="0"/>
        </references>
      </pivotArea>
    </format>
    <format dxfId="394">
      <pivotArea dataOnly="0" labelOnly="1" outline="0" fieldPosition="0">
        <references count="1">
          <reference field="0" count="1">
            <x v="0"/>
          </reference>
        </references>
      </pivotArea>
    </format>
    <format dxfId="393">
      <pivotArea dataOnly="0" labelOnly="1" outline="0" fieldPosition="0">
        <references count="1">
          <reference field="0" count="1">
            <x v="1"/>
          </reference>
        </references>
      </pivotArea>
    </format>
    <format dxfId="392">
      <pivotArea dataOnly="0" labelOnly="1" outline="0" fieldPosition="0">
        <references count="1">
          <reference field="0" count="1">
            <x v="2"/>
          </reference>
        </references>
      </pivotArea>
    </format>
    <format dxfId="391">
      <pivotArea dataOnly="0" labelOnly="1" outline="0" fieldPosition="0">
        <references count="1">
          <reference field="0" count="1">
            <x v="3"/>
          </reference>
        </references>
      </pivotArea>
    </format>
    <format dxfId="390">
      <pivotArea dataOnly="0" labelOnly="1" outline="0" fieldPosition="0">
        <references count="1">
          <reference field="0" count="1">
            <x v="4"/>
          </reference>
        </references>
      </pivotArea>
    </format>
    <format dxfId="389">
      <pivotArea dataOnly="0" labelOnly="1" outline="0" fieldPosition="0">
        <references count="1">
          <reference field="0" count="1">
            <x v="5"/>
          </reference>
        </references>
      </pivotArea>
    </format>
    <format dxfId="388">
      <pivotArea dataOnly="0" labelOnly="1" outline="0" fieldPosition="0">
        <references count="1">
          <reference field="0" count="1">
            <x v="6"/>
          </reference>
        </references>
      </pivotArea>
    </format>
    <format dxfId="387">
      <pivotArea dataOnly="0" labelOnly="1" outline="0" fieldPosition="0">
        <references count="1">
          <reference field="0" count="1">
            <x v="7"/>
          </reference>
        </references>
      </pivotArea>
    </format>
    <format dxfId="386">
      <pivotArea dataOnly="0" labelOnly="1" outline="0" fieldPosition="0">
        <references count="1">
          <reference field="0" count="1">
            <x v="8"/>
          </reference>
        </references>
      </pivotArea>
    </format>
    <format dxfId="385">
      <pivotArea dataOnly="0" labelOnly="1" outline="0" fieldPosition="0">
        <references count="1">
          <reference field="0" count="1">
            <x v="9"/>
          </reference>
        </references>
      </pivotArea>
    </format>
    <format dxfId="384">
      <pivotArea dataOnly="0" labelOnly="1" outline="0" fieldPosition="0">
        <references count="1">
          <reference field="0" count="1">
            <x v="10"/>
          </reference>
        </references>
      </pivotArea>
    </format>
    <format dxfId="383">
      <pivotArea dataOnly="0" labelOnly="1" outline="0" fieldPosition="0">
        <references count="1">
          <reference field="0" count="1">
            <x v="11"/>
          </reference>
        </references>
      </pivotArea>
    </format>
    <format dxfId="382">
      <pivotArea dataOnly="0" labelOnly="1" outline="0" fieldPosition="0">
        <references count="1">
          <reference field="0" count="1">
            <x v="12"/>
          </reference>
        </references>
      </pivotArea>
    </format>
    <format dxfId="381">
      <pivotArea dataOnly="0" labelOnly="1" outline="0" fieldPosition="0">
        <references count="1">
          <reference field="0" count="1">
            <x v="13"/>
          </reference>
        </references>
      </pivotArea>
    </format>
    <format dxfId="380">
      <pivotArea dataOnly="0" labelOnly="1" outline="0" fieldPosition="0">
        <references count="1">
          <reference field="0" count="1">
            <x v="14"/>
          </reference>
        </references>
      </pivotArea>
    </format>
    <format dxfId="379">
      <pivotArea dataOnly="0" labelOnly="1" outline="0" fieldPosition="0">
        <references count="1">
          <reference field="0" count="1">
            <x v="15"/>
          </reference>
        </references>
      </pivotArea>
    </format>
    <format dxfId="378">
      <pivotArea dataOnly="0" labelOnly="1" outline="0" fieldPosition="0">
        <references count="1">
          <reference field="0" count="1">
            <x v="16"/>
          </reference>
        </references>
      </pivotArea>
    </format>
    <format dxfId="377">
      <pivotArea dataOnly="0" labelOnly="1" outline="0" fieldPosition="0">
        <references count="1">
          <reference field="0" count="1">
            <x v="17"/>
          </reference>
        </references>
      </pivotArea>
    </format>
    <format dxfId="376">
      <pivotArea dataOnly="0" labelOnly="1" outline="0" fieldPosition="0">
        <references count="1">
          <reference field="0" count="1">
            <x v="18"/>
          </reference>
        </references>
      </pivotArea>
    </format>
    <format dxfId="375">
      <pivotArea dataOnly="0" labelOnly="1" outline="0" fieldPosition="0">
        <references count="1">
          <reference field="0" count="1">
            <x v="19"/>
          </reference>
        </references>
      </pivotArea>
    </format>
    <format dxfId="374">
      <pivotArea dataOnly="0" labelOnly="1" outline="0" fieldPosition="0">
        <references count="1">
          <reference field="0" count="1">
            <x v="20"/>
          </reference>
        </references>
      </pivotArea>
    </format>
    <format dxfId="373">
      <pivotArea dataOnly="0" labelOnly="1" outline="0" fieldPosition="0">
        <references count="1">
          <reference field="0" count="1">
            <x v="21"/>
          </reference>
        </references>
      </pivotArea>
    </format>
    <format dxfId="372">
      <pivotArea dataOnly="0" labelOnly="1" outline="0" fieldPosition="0">
        <references count="1">
          <reference field="0" count="1">
            <x v="22"/>
          </reference>
        </references>
      </pivotArea>
    </format>
    <format dxfId="371">
      <pivotArea dataOnly="0" labelOnly="1" outline="0" fieldPosition="0">
        <references count="1">
          <reference field="0" count="1">
            <x v="23"/>
          </reference>
        </references>
      </pivotArea>
    </format>
    <format dxfId="370">
      <pivotArea dataOnly="0" labelOnly="1" outline="0" fieldPosition="0">
        <references count="1">
          <reference field="0" count="1">
            <x v="24"/>
          </reference>
        </references>
      </pivotArea>
    </format>
    <format dxfId="369">
      <pivotArea dataOnly="0" labelOnly="1" outline="0" fieldPosition="0">
        <references count="1">
          <reference field="0" count="1">
            <x v="25"/>
          </reference>
        </references>
      </pivotArea>
    </format>
    <format dxfId="368">
      <pivotArea dataOnly="0" labelOnly="1" outline="0" fieldPosition="0">
        <references count="1">
          <reference field="0" count="1">
            <x v="26"/>
          </reference>
        </references>
      </pivotArea>
    </format>
    <format dxfId="367">
      <pivotArea dataOnly="0" labelOnly="1" outline="0" fieldPosition="0">
        <references count="1">
          <reference field="0" count="1">
            <x v="27"/>
          </reference>
        </references>
      </pivotArea>
    </format>
    <format dxfId="366">
      <pivotArea dataOnly="0" labelOnly="1" outline="0" fieldPosition="0">
        <references count="1">
          <reference field="0" count="1">
            <x v="28"/>
          </reference>
        </references>
      </pivotArea>
    </format>
    <format dxfId="365">
      <pivotArea dataOnly="0" labelOnly="1" outline="0" fieldPosition="0">
        <references count="1">
          <reference field="0" count="1">
            <x v="29"/>
          </reference>
        </references>
      </pivotArea>
    </format>
    <format dxfId="364">
      <pivotArea dataOnly="0" labelOnly="1" outline="0" fieldPosition="0">
        <references count="1">
          <reference field="0" count="1">
            <x v="30"/>
          </reference>
        </references>
      </pivotArea>
    </format>
    <format dxfId="363">
      <pivotArea dataOnly="0" labelOnly="1" outline="0" fieldPosition="0">
        <references count="1">
          <reference field="0" count="1">
            <x v="31"/>
          </reference>
        </references>
      </pivotArea>
    </format>
    <format dxfId="362">
      <pivotArea dataOnly="0" labelOnly="1" outline="0" fieldPosition="0">
        <references count="1">
          <reference field="0" count="1">
            <x v="32"/>
          </reference>
        </references>
      </pivotArea>
    </format>
    <format dxfId="361">
      <pivotArea dataOnly="0" labelOnly="1" outline="0" fieldPosition="0">
        <references count="1">
          <reference field="0" count="1">
            <x v="33"/>
          </reference>
        </references>
      </pivotArea>
    </format>
    <format dxfId="360">
      <pivotArea dataOnly="0" labelOnly="1" outline="0" fieldPosition="0">
        <references count="1">
          <reference field="0" count="1">
            <x v="34"/>
          </reference>
        </references>
      </pivotArea>
    </format>
    <format dxfId="359">
      <pivotArea dataOnly="0" labelOnly="1" outline="0" fieldPosition="0">
        <references count="1">
          <reference field="0" count="1">
            <x v="35"/>
          </reference>
        </references>
      </pivotArea>
    </format>
    <format dxfId="358">
      <pivotArea dataOnly="0" labelOnly="1" outline="0" fieldPosition="0">
        <references count="1">
          <reference field="0" count="1">
            <x v="36"/>
          </reference>
        </references>
      </pivotArea>
    </format>
    <format dxfId="357">
      <pivotArea dataOnly="0" labelOnly="1" outline="0" fieldPosition="0">
        <references count="1">
          <reference field="0" count="1">
            <x v="37"/>
          </reference>
        </references>
      </pivotArea>
    </format>
    <format dxfId="356">
      <pivotArea dataOnly="0" labelOnly="1" outline="0" fieldPosition="0">
        <references count="1">
          <reference field="0" count="1">
            <x v="38"/>
          </reference>
        </references>
      </pivotArea>
    </format>
    <format dxfId="355">
      <pivotArea dataOnly="0" labelOnly="1" outline="0" fieldPosition="0">
        <references count="1">
          <reference field="0" count="1">
            <x v="39"/>
          </reference>
        </references>
      </pivotArea>
    </format>
    <format dxfId="354">
      <pivotArea dataOnly="0" labelOnly="1" outline="0" fieldPosition="0">
        <references count="1">
          <reference field="0" count="1">
            <x v="40"/>
          </reference>
        </references>
      </pivotArea>
    </format>
    <format dxfId="353">
      <pivotArea dataOnly="0" labelOnly="1" outline="0" fieldPosition="0">
        <references count="1">
          <reference field="0" count="1">
            <x v="41"/>
          </reference>
        </references>
      </pivotArea>
    </format>
    <format dxfId="352">
      <pivotArea dataOnly="0" labelOnly="1" outline="0" fieldPosition="0">
        <references count="1">
          <reference field="0" count="1">
            <x v="42"/>
          </reference>
        </references>
      </pivotArea>
    </format>
    <format dxfId="351">
      <pivotArea dataOnly="0" labelOnly="1" outline="0" fieldPosition="0">
        <references count="1">
          <reference field="0" count="1">
            <x v="43"/>
          </reference>
        </references>
      </pivotArea>
    </format>
    <format dxfId="350">
      <pivotArea dataOnly="0" labelOnly="1" outline="0" fieldPosition="0">
        <references count="1">
          <reference field="0" count="1">
            <x v="44"/>
          </reference>
        </references>
      </pivotArea>
    </format>
    <format dxfId="349">
      <pivotArea dataOnly="0" labelOnly="1" outline="0" fieldPosition="0">
        <references count="1">
          <reference field="0" count="1">
            <x v="45"/>
          </reference>
        </references>
      </pivotArea>
    </format>
    <format dxfId="348">
      <pivotArea dataOnly="0" labelOnly="1" outline="0" fieldPosition="0">
        <references count="1">
          <reference field="0" count="1">
            <x v="46"/>
          </reference>
        </references>
      </pivotArea>
    </format>
    <format dxfId="347">
      <pivotArea dataOnly="0" labelOnly="1" outline="0" fieldPosition="0">
        <references count="1">
          <reference field="0" count="1">
            <x v="47"/>
          </reference>
        </references>
      </pivotArea>
    </format>
    <format dxfId="346">
      <pivotArea dataOnly="0" labelOnly="1" outline="0" fieldPosition="0">
        <references count="1">
          <reference field="0" count="1">
            <x v="48"/>
          </reference>
        </references>
      </pivotArea>
    </format>
    <format dxfId="345">
      <pivotArea dataOnly="0" labelOnly="1" outline="0" fieldPosition="0">
        <references count="1">
          <reference field="0" count="1">
            <x v="0"/>
          </reference>
        </references>
      </pivotArea>
    </format>
    <format dxfId="344">
      <pivotArea dataOnly="0" labelOnly="1" outline="0" fieldPosition="0">
        <references count="1">
          <reference field="0" count="1">
            <x v="1"/>
          </reference>
        </references>
      </pivotArea>
    </format>
    <format dxfId="343">
      <pivotArea dataOnly="0" labelOnly="1" outline="0" fieldPosition="0">
        <references count="1">
          <reference field="0" count="1">
            <x v="2"/>
          </reference>
        </references>
      </pivotArea>
    </format>
    <format dxfId="342">
      <pivotArea dataOnly="0" labelOnly="1" outline="0" fieldPosition="0">
        <references count="1">
          <reference field="0" count="1">
            <x v="3"/>
          </reference>
        </references>
      </pivotArea>
    </format>
    <format dxfId="341">
      <pivotArea dataOnly="0" labelOnly="1" outline="0" fieldPosition="0">
        <references count="1">
          <reference field="0" count="1">
            <x v="4"/>
          </reference>
        </references>
      </pivotArea>
    </format>
    <format dxfId="340">
      <pivotArea dataOnly="0" labelOnly="1" outline="0" fieldPosition="0">
        <references count="1">
          <reference field="0" count="1">
            <x v="5"/>
          </reference>
        </references>
      </pivotArea>
    </format>
    <format dxfId="339">
      <pivotArea dataOnly="0" labelOnly="1" outline="0" fieldPosition="0">
        <references count="1">
          <reference field="0" count="1">
            <x v="6"/>
          </reference>
        </references>
      </pivotArea>
    </format>
    <format dxfId="338">
      <pivotArea dataOnly="0" labelOnly="1" outline="0" fieldPosition="0">
        <references count="1">
          <reference field="0" count="1">
            <x v="7"/>
          </reference>
        </references>
      </pivotArea>
    </format>
    <format dxfId="337">
      <pivotArea dataOnly="0" labelOnly="1" outline="0" fieldPosition="0">
        <references count="1">
          <reference field="0" count="1">
            <x v="8"/>
          </reference>
        </references>
      </pivotArea>
    </format>
    <format dxfId="336">
      <pivotArea dataOnly="0" labelOnly="1" outline="0" fieldPosition="0">
        <references count="1">
          <reference field="0" count="1">
            <x v="9"/>
          </reference>
        </references>
      </pivotArea>
    </format>
    <format dxfId="335">
      <pivotArea dataOnly="0" labelOnly="1" outline="0" fieldPosition="0">
        <references count="1">
          <reference field="0" count="1">
            <x v="10"/>
          </reference>
        </references>
      </pivotArea>
    </format>
    <format dxfId="334">
      <pivotArea dataOnly="0" labelOnly="1" outline="0" fieldPosition="0">
        <references count="1">
          <reference field="0" count="1">
            <x v="11"/>
          </reference>
        </references>
      </pivotArea>
    </format>
    <format dxfId="333">
      <pivotArea dataOnly="0" labelOnly="1" outline="0" fieldPosition="0">
        <references count="1">
          <reference field="0" count="1">
            <x v="12"/>
          </reference>
        </references>
      </pivotArea>
    </format>
    <format dxfId="332">
      <pivotArea dataOnly="0" labelOnly="1" outline="0" fieldPosition="0">
        <references count="1">
          <reference field="0" count="1">
            <x v="13"/>
          </reference>
        </references>
      </pivotArea>
    </format>
    <format dxfId="331">
      <pivotArea dataOnly="0" labelOnly="1" outline="0" fieldPosition="0">
        <references count="1">
          <reference field="0" count="1">
            <x v="14"/>
          </reference>
        </references>
      </pivotArea>
    </format>
    <format dxfId="330">
      <pivotArea dataOnly="0" labelOnly="1" outline="0" fieldPosition="0">
        <references count="1">
          <reference field="0" count="1">
            <x v="15"/>
          </reference>
        </references>
      </pivotArea>
    </format>
    <format dxfId="329">
      <pivotArea dataOnly="0" labelOnly="1" outline="0" fieldPosition="0">
        <references count="1">
          <reference field="0" count="1">
            <x v="16"/>
          </reference>
        </references>
      </pivotArea>
    </format>
    <format dxfId="328">
      <pivotArea dataOnly="0" labelOnly="1" outline="0" fieldPosition="0">
        <references count="1">
          <reference field="0" count="1">
            <x v="17"/>
          </reference>
        </references>
      </pivotArea>
    </format>
    <format dxfId="327">
      <pivotArea dataOnly="0" labelOnly="1" outline="0" fieldPosition="0">
        <references count="1">
          <reference field="0" count="1">
            <x v="18"/>
          </reference>
        </references>
      </pivotArea>
    </format>
    <format dxfId="326">
      <pivotArea dataOnly="0" labelOnly="1" outline="0" fieldPosition="0">
        <references count="1">
          <reference field="0" count="1">
            <x v="19"/>
          </reference>
        </references>
      </pivotArea>
    </format>
    <format dxfId="325">
      <pivotArea dataOnly="0" labelOnly="1" outline="0" fieldPosition="0">
        <references count="1">
          <reference field="0" count="1">
            <x v="20"/>
          </reference>
        </references>
      </pivotArea>
    </format>
    <format dxfId="324">
      <pivotArea dataOnly="0" labelOnly="1" outline="0" fieldPosition="0">
        <references count="1">
          <reference field="0" count="1">
            <x v="21"/>
          </reference>
        </references>
      </pivotArea>
    </format>
    <format dxfId="323">
      <pivotArea dataOnly="0" labelOnly="1" outline="0" fieldPosition="0">
        <references count="1">
          <reference field="0" count="1">
            <x v="22"/>
          </reference>
        </references>
      </pivotArea>
    </format>
    <format dxfId="322">
      <pivotArea dataOnly="0" labelOnly="1" outline="0" fieldPosition="0">
        <references count="1">
          <reference field="0" count="1">
            <x v="23"/>
          </reference>
        </references>
      </pivotArea>
    </format>
    <format dxfId="321">
      <pivotArea dataOnly="0" labelOnly="1" outline="0" fieldPosition="0">
        <references count="1">
          <reference field="0" count="1">
            <x v="24"/>
          </reference>
        </references>
      </pivotArea>
    </format>
    <format dxfId="320">
      <pivotArea dataOnly="0" labelOnly="1" outline="0" fieldPosition="0">
        <references count="1">
          <reference field="0" count="1">
            <x v="25"/>
          </reference>
        </references>
      </pivotArea>
    </format>
    <format dxfId="319">
      <pivotArea dataOnly="0" labelOnly="1" outline="0" fieldPosition="0">
        <references count="1">
          <reference field="0" count="1">
            <x v="26"/>
          </reference>
        </references>
      </pivotArea>
    </format>
    <format dxfId="318">
      <pivotArea dataOnly="0" labelOnly="1" outline="0" fieldPosition="0">
        <references count="1">
          <reference field="0" count="1">
            <x v="27"/>
          </reference>
        </references>
      </pivotArea>
    </format>
    <format dxfId="317">
      <pivotArea dataOnly="0" labelOnly="1" outline="0" fieldPosition="0">
        <references count="1">
          <reference field="0" count="1">
            <x v="28"/>
          </reference>
        </references>
      </pivotArea>
    </format>
    <format dxfId="316">
      <pivotArea dataOnly="0" labelOnly="1" outline="0" fieldPosition="0">
        <references count="1">
          <reference field="0" count="1">
            <x v="29"/>
          </reference>
        </references>
      </pivotArea>
    </format>
    <format dxfId="315">
      <pivotArea dataOnly="0" labelOnly="1" outline="0" fieldPosition="0">
        <references count="1">
          <reference field="0" count="1">
            <x v="30"/>
          </reference>
        </references>
      </pivotArea>
    </format>
    <format dxfId="314">
      <pivotArea dataOnly="0" labelOnly="1" outline="0" fieldPosition="0">
        <references count="1">
          <reference field="0" count="1">
            <x v="31"/>
          </reference>
        </references>
      </pivotArea>
    </format>
    <format dxfId="313">
      <pivotArea dataOnly="0" labelOnly="1" outline="0" fieldPosition="0">
        <references count="1">
          <reference field="0" count="1">
            <x v="32"/>
          </reference>
        </references>
      </pivotArea>
    </format>
    <format dxfId="312">
      <pivotArea dataOnly="0" labelOnly="1" outline="0" fieldPosition="0">
        <references count="1">
          <reference field="0" count="1">
            <x v="33"/>
          </reference>
        </references>
      </pivotArea>
    </format>
    <format dxfId="311">
      <pivotArea dataOnly="0" labelOnly="1" outline="0" fieldPosition="0">
        <references count="1">
          <reference field="0" count="1">
            <x v="34"/>
          </reference>
        </references>
      </pivotArea>
    </format>
    <format dxfId="310">
      <pivotArea dataOnly="0" labelOnly="1" outline="0" fieldPosition="0">
        <references count="1">
          <reference field="0" count="1">
            <x v="35"/>
          </reference>
        </references>
      </pivotArea>
    </format>
    <format dxfId="309">
      <pivotArea dataOnly="0" labelOnly="1" outline="0" fieldPosition="0">
        <references count="1">
          <reference field="0" count="1">
            <x v="36"/>
          </reference>
        </references>
      </pivotArea>
    </format>
    <format dxfId="308">
      <pivotArea dataOnly="0" labelOnly="1" outline="0" fieldPosition="0">
        <references count="1">
          <reference field="0" count="1">
            <x v="37"/>
          </reference>
        </references>
      </pivotArea>
    </format>
    <format dxfId="307">
      <pivotArea dataOnly="0" labelOnly="1" outline="0" fieldPosition="0">
        <references count="1">
          <reference field="0" count="1">
            <x v="38"/>
          </reference>
        </references>
      </pivotArea>
    </format>
    <format dxfId="306">
      <pivotArea dataOnly="0" labelOnly="1" outline="0" fieldPosition="0">
        <references count="1">
          <reference field="0" count="1">
            <x v="39"/>
          </reference>
        </references>
      </pivotArea>
    </format>
    <format dxfId="305">
      <pivotArea dataOnly="0" labelOnly="1" outline="0" fieldPosition="0">
        <references count="1">
          <reference field="0" count="1">
            <x v="40"/>
          </reference>
        </references>
      </pivotArea>
    </format>
    <format dxfId="304">
      <pivotArea dataOnly="0" labelOnly="1" outline="0" fieldPosition="0">
        <references count="1">
          <reference field="0" count="1">
            <x v="41"/>
          </reference>
        </references>
      </pivotArea>
    </format>
    <format dxfId="303">
      <pivotArea dataOnly="0" labelOnly="1" outline="0" fieldPosition="0">
        <references count="1">
          <reference field="0" count="1">
            <x v="42"/>
          </reference>
        </references>
      </pivotArea>
    </format>
    <format dxfId="302">
      <pivotArea dataOnly="0" labelOnly="1" outline="0" fieldPosition="0">
        <references count="1">
          <reference field="0" count="1">
            <x v="43"/>
          </reference>
        </references>
      </pivotArea>
    </format>
    <format dxfId="301">
      <pivotArea dataOnly="0" labelOnly="1" outline="0" fieldPosition="0">
        <references count="1">
          <reference field="0" count="1">
            <x v="44"/>
          </reference>
        </references>
      </pivotArea>
    </format>
    <format dxfId="300">
      <pivotArea dataOnly="0" labelOnly="1" outline="0" fieldPosition="0">
        <references count="1">
          <reference field="0" count="1">
            <x v="45"/>
          </reference>
        </references>
      </pivotArea>
    </format>
    <format dxfId="299">
      <pivotArea dataOnly="0" labelOnly="1" outline="0" fieldPosition="0">
        <references count="1">
          <reference field="0" count="1">
            <x v="46"/>
          </reference>
        </references>
      </pivotArea>
    </format>
    <format dxfId="298">
      <pivotArea dataOnly="0" labelOnly="1" outline="0" fieldPosition="0">
        <references count="1">
          <reference field="0" count="1">
            <x v="47"/>
          </reference>
        </references>
      </pivotArea>
    </format>
    <format dxfId="297">
      <pivotArea dataOnly="0" labelOnly="1" outline="0" fieldPosition="0">
        <references count="1">
          <reference field="0" count="1">
            <x v="48"/>
          </reference>
        </references>
      </pivotArea>
    </format>
    <format dxfId="296">
      <pivotArea dataOnly="0" labelOnly="1" outline="0" fieldPosition="0">
        <references count="1">
          <reference field="0" count="1">
            <x v="0"/>
          </reference>
        </references>
      </pivotArea>
    </format>
    <format dxfId="295">
      <pivotArea dataOnly="0" labelOnly="1" outline="0" fieldPosition="0">
        <references count="1">
          <reference field="0" count="1">
            <x v="1"/>
          </reference>
        </references>
      </pivotArea>
    </format>
    <format dxfId="294">
      <pivotArea dataOnly="0" labelOnly="1" outline="0" fieldPosition="0">
        <references count="1">
          <reference field="0" count="1">
            <x v="2"/>
          </reference>
        </references>
      </pivotArea>
    </format>
    <format dxfId="293">
      <pivotArea dataOnly="0" labelOnly="1" outline="0" fieldPosition="0">
        <references count="1">
          <reference field="0" count="1">
            <x v="3"/>
          </reference>
        </references>
      </pivotArea>
    </format>
    <format dxfId="292">
      <pivotArea dataOnly="0" labelOnly="1" outline="0" fieldPosition="0">
        <references count="1">
          <reference field="0" count="1">
            <x v="4"/>
          </reference>
        </references>
      </pivotArea>
    </format>
    <format dxfId="291">
      <pivotArea dataOnly="0" labelOnly="1" outline="0" fieldPosition="0">
        <references count="1">
          <reference field="0" count="1">
            <x v="5"/>
          </reference>
        </references>
      </pivotArea>
    </format>
    <format dxfId="290">
      <pivotArea dataOnly="0" labelOnly="1" outline="0" fieldPosition="0">
        <references count="1">
          <reference field="0" count="1">
            <x v="6"/>
          </reference>
        </references>
      </pivotArea>
    </format>
    <format dxfId="289">
      <pivotArea dataOnly="0" labelOnly="1" outline="0" fieldPosition="0">
        <references count="1">
          <reference field="0" count="1">
            <x v="7"/>
          </reference>
        </references>
      </pivotArea>
    </format>
    <format dxfId="288">
      <pivotArea dataOnly="0" labelOnly="1" outline="0" fieldPosition="0">
        <references count="1">
          <reference field="0" count="1">
            <x v="8"/>
          </reference>
        </references>
      </pivotArea>
    </format>
    <format dxfId="287">
      <pivotArea dataOnly="0" labelOnly="1" outline="0" fieldPosition="0">
        <references count="1">
          <reference field="0" count="1">
            <x v="9"/>
          </reference>
        </references>
      </pivotArea>
    </format>
    <format dxfId="286">
      <pivotArea dataOnly="0" labelOnly="1" outline="0" fieldPosition="0">
        <references count="1">
          <reference field="0" count="1">
            <x v="10"/>
          </reference>
        </references>
      </pivotArea>
    </format>
    <format dxfId="285">
      <pivotArea dataOnly="0" labelOnly="1" outline="0" fieldPosition="0">
        <references count="1">
          <reference field="0" count="1">
            <x v="11"/>
          </reference>
        </references>
      </pivotArea>
    </format>
    <format dxfId="284">
      <pivotArea dataOnly="0" labelOnly="1" outline="0" fieldPosition="0">
        <references count="1">
          <reference field="0" count="1">
            <x v="12"/>
          </reference>
        </references>
      </pivotArea>
    </format>
    <format dxfId="283">
      <pivotArea dataOnly="0" labelOnly="1" outline="0" fieldPosition="0">
        <references count="1">
          <reference field="0" count="1">
            <x v="13"/>
          </reference>
        </references>
      </pivotArea>
    </format>
    <format dxfId="282">
      <pivotArea dataOnly="0" labelOnly="1" outline="0" fieldPosition="0">
        <references count="1">
          <reference field="0" count="1">
            <x v="14"/>
          </reference>
        </references>
      </pivotArea>
    </format>
    <format dxfId="281">
      <pivotArea dataOnly="0" labelOnly="1" outline="0" fieldPosition="0">
        <references count="1">
          <reference field="0" count="1">
            <x v="15"/>
          </reference>
        </references>
      </pivotArea>
    </format>
    <format dxfId="280">
      <pivotArea dataOnly="0" labelOnly="1" outline="0" fieldPosition="0">
        <references count="1">
          <reference field="0" count="1">
            <x v="16"/>
          </reference>
        </references>
      </pivotArea>
    </format>
    <format dxfId="279">
      <pivotArea dataOnly="0" labelOnly="1" outline="0" fieldPosition="0">
        <references count="1">
          <reference field="0" count="1">
            <x v="17"/>
          </reference>
        </references>
      </pivotArea>
    </format>
    <format dxfId="278">
      <pivotArea dataOnly="0" labelOnly="1" outline="0" fieldPosition="0">
        <references count="1">
          <reference field="0" count="1">
            <x v="18"/>
          </reference>
        </references>
      </pivotArea>
    </format>
    <format dxfId="277">
      <pivotArea dataOnly="0" labelOnly="1" outline="0" fieldPosition="0">
        <references count="1">
          <reference field="0" count="1">
            <x v="19"/>
          </reference>
        </references>
      </pivotArea>
    </format>
    <format dxfId="276">
      <pivotArea dataOnly="0" labelOnly="1" outline="0" fieldPosition="0">
        <references count="1">
          <reference field="0" count="1">
            <x v="20"/>
          </reference>
        </references>
      </pivotArea>
    </format>
    <format dxfId="275">
      <pivotArea dataOnly="0" labelOnly="1" outline="0" fieldPosition="0">
        <references count="1">
          <reference field="0" count="1">
            <x v="21"/>
          </reference>
        </references>
      </pivotArea>
    </format>
    <format dxfId="274">
      <pivotArea dataOnly="0" labelOnly="1" outline="0" fieldPosition="0">
        <references count="1">
          <reference field="0" count="1">
            <x v="22"/>
          </reference>
        </references>
      </pivotArea>
    </format>
    <format dxfId="273">
      <pivotArea dataOnly="0" labelOnly="1" outline="0" fieldPosition="0">
        <references count="1">
          <reference field="0" count="1">
            <x v="23"/>
          </reference>
        </references>
      </pivotArea>
    </format>
    <format dxfId="272">
      <pivotArea dataOnly="0" labelOnly="1" outline="0" fieldPosition="0">
        <references count="1">
          <reference field="0" count="1">
            <x v="24"/>
          </reference>
        </references>
      </pivotArea>
    </format>
    <format dxfId="271">
      <pivotArea dataOnly="0" labelOnly="1" outline="0" fieldPosition="0">
        <references count="1">
          <reference field="0" count="1">
            <x v="25"/>
          </reference>
        </references>
      </pivotArea>
    </format>
    <format dxfId="270">
      <pivotArea dataOnly="0" labelOnly="1" outline="0" fieldPosition="0">
        <references count="1">
          <reference field="0" count="1">
            <x v="26"/>
          </reference>
        </references>
      </pivotArea>
    </format>
    <format dxfId="269">
      <pivotArea dataOnly="0" labelOnly="1" outline="0" fieldPosition="0">
        <references count="1">
          <reference field="0" count="1">
            <x v="27"/>
          </reference>
        </references>
      </pivotArea>
    </format>
    <format dxfId="268">
      <pivotArea dataOnly="0" labelOnly="1" outline="0" fieldPosition="0">
        <references count="1">
          <reference field="0" count="1">
            <x v="28"/>
          </reference>
        </references>
      </pivotArea>
    </format>
    <format dxfId="267">
      <pivotArea dataOnly="0" labelOnly="1" outline="0" fieldPosition="0">
        <references count="1">
          <reference field="0" count="1">
            <x v="29"/>
          </reference>
        </references>
      </pivotArea>
    </format>
    <format dxfId="266">
      <pivotArea dataOnly="0" labelOnly="1" outline="0" fieldPosition="0">
        <references count="1">
          <reference field="0" count="1">
            <x v="30"/>
          </reference>
        </references>
      </pivotArea>
    </format>
    <format dxfId="265">
      <pivotArea dataOnly="0" labelOnly="1" outline="0" fieldPosition="0">
        <references count="1">
          <reference field="0" count="1">
            <x v="31"/>
          </reference>
        </references>
      </pivotArea>
    </format>
    <format dxfId="264">
      <pivotArea dataOnly="0" labelOnly="1" outline="0" fieldPosition="0">
        <references count="1">
          <reference field="0" count="1">
            <x v="32"/>
          </reference>
        </references>
      </pivotArea>
    </format>
    <format dxfId="263">
      <pivotArea dataOnly="0" labelOnly="1" outline="0" fieldPosition="0">
        <references count="1">
          <reference field="0" count="1">
            <x v="33"/>
          </reference>
        </references>
      </pivotArea>
    </format>
    <format dxfId="262">
      <pivotArea dataOnly="0" labelOnly="1" outline="0" fieldPosition="0">
        <references count="1">
          <reference field="0" count="1">
            <x v="34"/>
          </reference>
        </references>
      </pivotArea>
    </format>
    <format dxfId="261">
      <pivotArea dataOnly="0" labelOnly="1" outline="0" fieldPosition="0">
        <references count="1">
          <reference field="0" count="1">
            <x v="35"/>
          </reference>
        </references>
      </pivotArea>
    </format>
    <format dxfId="260">
      <pivotArea dataOnly="0" labelOnly="1" outline="0" fieldPosition="0">
        <references count="1">
          <reference field="0" count="1">
            <x v="36"/>
          </reference>
        </references>
      </pivotArea>
    </format>
    <format dxfId="259">
      <pivotArea dataOnly="0" labelOnly="1" outline="0" fieldPosition="0">
        <references count="1">
          <reference field="0" count="1">
            <x v="37"/>
          </reference>
        </references>
      </pivotArea>
    </format>
    <format dxfId="258">
      <pivotArea dataOnly="0" labelOnly="1" outline="0" fieldPosition="0">
        <references count="1">
          <reference field="0" count="1">
            <x v="38"/>
          </reference>
        </references>
      </pivotArea>
    </format>
    <format dxfId="257">
      <pivotArea dataOnly="0" labelOnly="1" outline="0" fieldPosition="0">
        <references count="1">
          <reference field="0" count="1">
            <x v="39"/>
          </reference>
        </references>
      </pivotArea>
    </format>
    <format dxfId="256">
      <pivotArea dataOnly="0" labelOnly="1" outline="0" fieldPosition="0">
        <references count="1">
          <reference field="0" count="1">
            <x v="40"/>
          </reference>
        </references>
      </pivotArea>
    </format>
    <format dxfId="255">
      <pivotArea dataOnly="0" labelOnly="1" outline="0" fieldPosition="0">
        <references count="1">
          <reference field="0" count="1">
            <x v="41"/>
          </reference>
        </references>
      </pivotArea>
    </format>
    <format dxfId="254">
      <pivotArea dataOnly="0" labelOnly="1" outline="0" fieldPosition="0">
        <references count="1">
          <reference field="0" count="1">
            <x v="42"/>
          </reference>
        </references>
      </pivotArea>
    </format>
    <format dxfId="253">
      <pivotArea dataOnly="0" labelOnly="1" outline="0" fieldPosition="0">
        <references count="1">
          <reference field="0" count="1">
            <x v="43"/>
          </reference>
        </references>
      </pivotArea>
    </format>
    <format dxfId="252">
      <pivotArea dataOnly="0" labelOnly="1" outline="0" fieldPosition="0">
        <references count="1">
          <reference field="0" count="1">
            <x v="44"/>
          </reference>
        </references>
      </pivotArea>
    </format>
    <format dxfId="251">
      <pivotArea dataOnly="0" labelOnly="1" outline="0" fieldPosition="0">
        <references count="1">
          <reference field="0" count="1">
            <x v="45"/>
          </reference>
        </references>
      </pivotArea>
    </format>
    <format dxfId="250">
      <pivotArea dataOnly="0" labelOnly="1" outline="0" fieldPosition="0">
        <references count="1">
          <reference field="0" count="1">
            <x v="46"/>
          </reference>
        </references>
      </pivotArea>
    </format>
    <format dxfId="249">
      <pivotArea dataOnly="0" labelOnly="1" outline="0" fieldPosition="0">
        <references count="1">
          <reference field="0" count="1">
            <x v="47"/>
          </reference>
        </references>
      </pivotArea>
    </format>
    <format dxfId="248">
      <pivotArea dataOnly="0" labelOnly="1" outline="0" fieldPosition="0">
        <references count="1">
          <reference field="0" count="1">
            <x v="48"/>
          </reference>
        </references>
      </pivotArea>
    </format>
    <format dxfId="247">
      <pivotArea dataOnly="0" labelOnly="1" outline="0" fieldPosition="0">
        <references count="1">
          <reference field="0" count="1" defaultSubtotal="1">
            <x v="0"/>
          </reference>
        </references>
      </pivotArea>
    </format>
    <format dxfId="246">
      <pivotArea dataOnly="0" labelOnly="1" outline="0" fieldPosition="0">
        <references count="1">
          <reference field="0" count="1" defaultSubtotal="1">
            <x v="1"/>
          </reference>
        </references>
      </pivotArea>
    </format>
    <format dxfId="245">
      <pivotArea dataOnly="0" labelOnly="1" outline="0" fieldPosition="0">
        <references count="1">
          <reference field="0" count="1" defaultSubtotal="1">
            <x v="2"/>
          </reference>
        </references>
      </pivotArea>
    </format>
    <format dxfId="244">
      <pivotArea dataOnly="0" labelOnly="1" outline="0" fieldPosition="0">
        <references count="1">
          <reference field="0" count="1" defaultSubtotal="1">
            <x v="3"/>
          </reference>
        </references>
      </pivotArea>
    </format>
    <format dxfId="243">
      <pivotArea dataOnly="0" labelOnly="1" outline="0" fieldPosition="0">
        <references count="1">
          <reference field="0" count="1" defaultSubtotal="1">
            <x v="4"/>
          </reference>
        </references>
      </pivotArea>
    </format>
    <format dxfId="242">
      <pivotArea dataOnly="0" labelOnly="1" outline="0" fieldPosition="0">
        <references count="1">
          <reference field="0" count="1" defaultSubtotal="1">
            <x v="5"/>
          </reference>
        </references>
      </pivotArea>
    </format>
    <format dxfId="241">
      <pivotArea dataOnly="0" labelOnly="1" outline="0" fieldPosition="0">
        <references count="1">
          <reference field="0" count="1" defaultSubtotal="1">
            <x v="6"/>
          </reference>
        </references>
      </pivotArea>
    </format>
    <format dxfId="240">
      <pivotArea dataOnly="0" labelOnly="1" outline="0" fieldPosition="0">
        <references count="1">
          <reference field="0" count="1" defaultSubtotal="1">
            <x v="7"/>
          </reference>
        </references>
      </pivotArea>
    </format>
    <format dxfId="239">
      <pivotArea dataOnly="0" labelOnly="1" outline="0" fieldPosition="0">
        <references count="1">
          <reference field="0" count="1" defaultSubtotal="1">
            <x v="8"/>
          </reference>
        </references>
      </pivotArea>
    </format>
    <format dxfId="238">
      <pivotArea dataOnly="0" labelOnly="1" outline="0" fieldPosition="0">
        <references count="1">
          <reference field="0" count="1" defaultSubtotal="1">
            <x v="9"/>
          </reference>
        </references>
      </pivotArea>
    </format>
    <format dxfId="237">
      <pivotArea dataOnly="0" labelOnly="1" outline="0" fieldPosition="0">
        <references count="1">
          <reference field="0" count="1" defaultSubtotal="1">
            <x v="10"/>
          </reference>
        </references>
      </pivotArea>
    </format>
    <format dxfId="236">
      <pivotArea dataOnly="0" labelOnly="1" outline="0" fieldPosition="0">
        <references count="1">
          <reference field="0" count="1" defaultSubtotal="1">
            <x v="11"/>
          </reference>
        </references>
      </pivotArea>
    </format>
    <format dxfId="235">
      <pivotArea dataOnly="0" labelOnly="1" outline="0" fieldPosition="0">
        <references count="1">
          <reference field="0" count="1" defaultSubtotal="1">
            <x v="12"/>
          </reference>
        </references>
      </pivotArea>
    </format>
    <format dxfId="234">
      <pivotArea dataOnly="0" labelOnly="1" outline="0" fieldPosition="0">
        <references count="1">
          <reference field="0" count="1" defaultSubtotal="1">
            <x v="13"/>
          </reference>
        </references>
      </pivotArea>
    </format>
    <format dxfId="233">
      <pivotArea dataOnly="0" labelOnly="1" outline="0" fieldPosition="0">
        <references count="1">
          <reference field="0" count="1" defaultSubtotal="1">
            <x v="14"/>
          </reference>
        </references>
      </pivotArea>
    </format>
    <format dxfId="232">
      <pivotArea dataOnly="0" labelOnly="1" outline="0" fieldPosition="0">
        <references count="1">
          <reference field="0" count="1" defaultSubtotal="1">
            <x v="15"/>
          </reference>
        </references>
      </pivotArea>
    </format>
    <format dxfId="231">
      <pivotArea dataOnly="0" labelOnly="1" outline="0" fieldPosition="0">
        <references count="1">
          <reference field="0" count="1" defaultSubtotal="1">
            <x v="16"/>
          </reference>
        </references>
      </pivotArea>
    </format>
    <format dxfId="230">
      <pivotArea dataOnly="0" labelOnly="1" outline="0" fieldPosition="0">
        <references count="1">
          <reference field="0" count="1" defaultSubtotal="1">
            <x v="17"/>
          </reference>
        </references>
      </pivotArea>
    </format>
    <format dxfId="229">
      <pivotArea dataOnly="0" labelOnly="1" outline="0" fieldPosition="0">
        <references count="1">
          <reference field="0" count="1" defaultSubtotal="1">
            <x v="18"/>
          </reference>
        </references>
      </pivotArea>
    </format>
    <format dxfId="228">
      <pivotArea dataOnly="0" labelOnly="1" outline="0" fieldPosition="0">
        <references count="1">
          <reference field="0" count="1" defaultSubtotal="1">
            <x v="19"/>
          </reference>
        </references>
      </pivotArea>
    </format>
    <format dxfId="227">
      <pivotArea dataOnly="0" labelOnly="1" outline="0" fieldPosition="0">
        <references count="1">
          <reference field="0" count="1" defaultSubtotal="1">
            <x v="20"/>
          </reference>
        </references>
      </pivotArea>
    </format>
    <format dxfId="226">
      <pivotArea dataOnly="0" labelOnly="1" outline="0" fieldPosition="0">
        <references count="1">
          <reference field="0" count="1" defaultSubtotal="1">
            <x v="21"/>
          </reference>
        </references>
      </pivotArea>
    </format>
    <format dxfId="225">
      <pivotArea dataOnly="0" labelOnly="1" outline="0" fieldPosition="0">
        <references count="1">
          <reference field="0" count="1" defaultSubtotal="1">
            <x v="22"/>
          </reference>
        </references>
      </pivotArea>
    </format>
    <format dxfId="224">
      <pivotArea dataOnly="0" labelOnly="1" outline="0" fieldPosition="0">
        <references count="1">
          <reference field="0" count="1" defaultSubtotal="1">
            <x v="23"/>
          </reference>
        </references>
      </pivotArea>
    </format>
    <format dxfId="223">
      <pivotArea dataOnly="0" labelOnly="1" outline="0" fieldPosition="0">
        <references count="1">
          <reference field="0" count="1" defaultSubtotal="1">
            <x v="24"/>
          </reference>
        </references>
      </pivotArea>
    </format>
    <format dxfId="222">
      <pivotArea dataOnly="0" labelOnly="1" outline="0" fieldPosition="0">
        <references count="1">
          <reference field="0" count="1" defaultSubtotal="1">
            <x v="25"/>
          </reference>
        </references>
      </pivotArea>
    </format>
    <format dxfId="221">
      <pivotArea dataOnly="0" labelOnly="1" outline="0" fieldPosition="0">
        <references count="1">
          <reference field="0" count="1" defaultSubtotal="1">
            <x v="26"/>
          </reference>
        </references>
      </pivotArea>
    </format>
    <format dxfId="220">
      <pivotArea dataOnly="0" labelOnly="1" outline="0" fieldPosition="0">
        <references count="1">
          <reference field="0" count="1" defaultSubtotal="1">
            <x v="27"/>
          </reference>
        </references>
      </pivotArea>
    </format>
    <format dxfId="219">
      <pivotArea dataOnly="0" labelOnly="1" outline="0" fieldPosition="0">
        <references count="1">
          <reference field="0" count="1" defaultSubtotal="1">
            <x v="28"/>
          </reference>
        </references>
      </pivotArea>
    </format>
    <format dxfId="218">
      <pivotArea dataOnly="0" labelOnly="1" outline="0" fieldPosition="0">
        <references count="1">
          <reference field="0" count="1" defaultSubtotal="1">
            <x v="29"/>
          </reference>
        </references>
      </pivotArea>
    </format>
    <format dxfId="217">
      <pivotArea dataOnly="0" labelOnly="1" outline="0" fieldPosition="0">
        <references count="1">
          <reference field="0" count="1" defaultSubtotal="1">
            <x v="30"/>
          </reference>
        </references>
      </pivotArea>
    </format>
    <format dxfId="216">
      <pivotArea dataOnly="0" labelOnly="1" outline="0" fieldPosition="0">
        <references count="1">
          <reference field="0" count="1" defaultSubtotal="1">
            <x v="31"/>
          </reference>
        </references>
      </pivotArea>
    </format>
    <format dxfId="215">
      <pivotArea dataOnly="0" labelOnly="1" outline="0" fieldPosition="0">
        <references count="1">
          <reference field="0" count="1" defaultSubtotal="1">
            <x v="32"/>
          </reference>
        </references>
      </pivotArea>
    </format>
    <format dxfId="214">
      <pivotArea dataOnly="0" labelOnly="1" outline="0" fieldPosition="0">
        <references count="1">
          <reference field="0" count="1" defaultSubtotal="1">
            <x v="33"/>
          </reference>
        </references>
      </pivotArea>
    </format>
    <format dxfId="213">
      <pivotArea dataOnly="0" labelOnly="1" outline="0" fieldPosition="0">
        <references count="1">
          <reference field="0" count="1" defaultSubtotal="1">
            <x v="34"/>
          </reference>
        </references>
      </pivotArea>
    </format>
    <format dxfId="212">
      <pivotArea dataOnly="0" labelOnly="1" outline="0" fieldPosition="0">
        <references count="1">
          <reference field="0" count="1" defaultSubtotal="1">
            <x v="35"/>
          </reference>
        </references>
      </pivotArea>
    </format>
    <format dxfId="211">
      <pivotArea dataOnly="0" labelOnly="1" outline="0" fieldPosition="0">
        <references count="1">
          <reference field="0" count="1" defaultSubtotal="1">
            <x v="36"/>
          </reference>
        </references>
      </pivotArea>
    </format>
    <format dxfId="210">
      <pivotArea dataOnly="0" labelOnly="1" outline="0" fieldPosition="0">
        <references count="1">
          <reference field="0" count="1" defaultSubtotal="1">
            <x v="37"/>
          </reference>
        </references>
      </pivotArea>
    </format>
    <format dxfId="209">
      <pivotArea dataOnly="0" labelOnly="1" outline="0" fieldPosition="0">
        <references count="1">
          <reference field="0" count="1" defaultSubtotal="1">
            <x v="38"/>
          </reference>
        </references>
      </pivotArea>
    </format>
    <format dxfId="208">
      <pivotArea dataOnly="0" labelOnly="1" outline="0" fieldPosition="0">
        <references count="1">
          <reference field="0" count="1" defaultSubtotal="1">
            <x v="39"/>
          </reference>
        </references>
      </pivotArea>
    </format>
    <format dxfId="207">
      <pivotArea dataOnly="0" labelOnly="1" outline="0" fieldPosition="0">
        <references count="1">
          <reference field="0" count="1" defaultSubtotal="1">
            <x v="40"/>
          </reference>
        </references>
      </pivotArea>
    </format>
    <format dxfId="206">
      <pivotArea dataOnly="0" labelOnly="1" outline="0" fieldPosition="0">
        <references count="1">
          <reference field="0" count="1" defaultSubtotal="1">
            <x v="41"/>
          </reference>
        </references>
      </pivotArea>
    </format>
    <format dxfId="205">
      <pivotArea dataOnly="0" labelOnly="1" outline="0" fieldPosition="0">
        <references count="1">
          <reference field="0" count="1" defaultSubtotal="1">
            <x v="42"/>
          </reference>
        </references>
      </pivotArea>
    </format>
    <format dxfId="204">
      <pivotArea dataOnly="0" labelOnly="1" outline="0" fieldPosition="0">
        <references count="1">
          <reference field="0" count="1" defaultSubtotal="1">
            <x v="43"/>
          </reference>
        </references>
      </pivotArea>
    </format>
    <format dxfId="203">
      <pivotArea dataOnly="0" labelOnly="1" outline="0" fieldPosition="0">
        <references count="1">
          <reference field="0" count="1" defaultSubtotal="1">
            <x v="44"/>
          </reference>
        </references>
      </pivotArea>
    </format>
    <format dxfId="202">
      <pivotArea dataOnly="0" labelOnly="1" outline="0" fieldPosition="0">
        <references count="1">
          <reference field="0" count="1" defaultSubtotal="1">
            <x v="45"/>
          </reference>
        </references>
      </pivotArea>
    </format>
    <format dxfId="201">
      <pivotArea dataOnly="0" labelOnly="1" outline="0" fieldPosition="0">
        <references count="1">
          <reference field="0" count="1" defaultSubtotal="1">
            <x v="46"/>
          </reference>
        </references>
      </pivotArea>
    </format>
    <format dxfId="200">
      <pivotArea dataOnly="0" labelOnly="1" outline="0" fieldPosition="0">
        <references count="1">
          <reference field="0" count="1" defaultSubtotal="1">
            <x v="47"/>
          </reference>
        </references>
      </pivotArea>
    </format>
    <format dxfId="199">
      <pivotArea dataOnly="0" labelOnly="1" outline="0" fieldPosition="0">
        <references count="1">
          <reference field="0" count="1" defaultSubtotal="1">
            <x v="48"/>
          </reference>
        </references>
      </pivotArea>
    </format>
    <format dxfId="198">
      <pivotArea dataOnly="0" labelOnly="1" outline="0" fieldPosition="0">
        <references count="2">
          <reference field="0" count="1" selected="0">
            <x v="0"/>
          </reference>
          <reference field="1" count="1">
            <x v="0"/>
          </reference>
        </references>
      </pivotArea>
    </format>
    <format dxfId="197">
      <pivotArea dataOnly="0" labelOnly="1" outline="0" fieldPosition="0">
        <references count="2">
          <reference field="0" count="1" selected="0">
            <x v="1"/>
          </reference>
          <reference field="1" count="1">
            <x v="4"/>
          </reference>
        </references>
      </pivotArea>
    </format>
    <format dxfId="196">
      <pivotArea dataOnly="0" labelOnly="1" outline="0" fieldPosition="0">
        <references count="2">
          <reference field="0" count="1" selected="0">
            <x v="2"/>
          </reference>
          <reference field="1" count="1">
            <x v="36"/>
          </reference>
        </references>
      </pivotArea>
    </format>
    <format dxfId="195">
      <pivotArea dataOnly="0" labelOnly="1" outline="0" fieldPosition="0">
        <references count="2">
          <reference field="0" count="1" selected="0">
            <x v="3"/>
          </reference>
          <reference field="1" count="1">
            <x v="30"/>
          </reference>
        </references>
      </pivotArea>
    </format>
    <format dxfId="194">
      <pivotArea dataOnly="0" labelOnly="1" outline="0" fieldPosition="0">
        <references count="2">
          <reference field="0" count="1" selected="0">
            <x v="4"/>
          </reference>
          <reference field="1" count="1">
            <x v="20"/>
          </reference>
        </references>
      </pivotArea>
    </format>
    <format dxfId="193">
      <pivotArea dataOnly="0" labelOnly="1" outline="0" fieldPosition="0">
        <references count="2">
          <reference field="0" count="1" selected="0">
            <x v="5"/>
          </reference>
          <reference field="1" count="1">
            <x v="20"/>
          </reference>
        </references>
      </pivotArea>
    </format>
    <format dxfId="192">
      <pivotArea dataOnly="0" labelOnly="1" outline="0" fieldPosition="0">
        <references count="2">
          <reference field="0" count="1" selected="0">
            <x v="6"/>
          </reference>
          <reference field="1" count="1">
            <x v="16"/>
          </reference>
        </references>
      </pivotArea>
    </format>
    <format dxfId="191">
      <pivotArea dataOnly="0" labelOnly="1" outline="0" fieldPosition="0">
        <references count="2">
          <reference field="0" count="1" selected="0">
            <x v="7"/>
          </reference>
          <reference field="1" count="1">
            <x v="10"/>
          </reference>
        </references>
      </pivotArea>
    </format>
    <format dxfId="190">
      <pivotArea dataOnly="0" labelOnly="1" outline="0" fieldPosition="0">
        <references count="2">
          <reference field="0" count="1" selected="0">
            <x v="8"/>
          </reference>
          <reference field="1" count="1">
            <x v="9"/>
          </reference>
        </references>
      </pivotArea>
    </format>
    <format dxfId="189">
      <pivotArea dataOnly="0" labelOnly="1" outline="0" fieldPosition="0">
        <references count="2">
          <reference field="0" count="1" selected="0">
            <x v="9"/>
          </reference>
          <reference field="1" count="1">
            <x v="1"/>
          </reference>
        </references>
      </pivotArea>
    </format>
    <format dxfId="188">
      <pivotArea dataOnly="0" labelOnly="1" outline="0" fieldPosition="0">
        <references count="2">
          <reference field="0" count="1" selected="0">
            <x v="10"/>
          </reference>
          <reference field="1" count="1">
            <x v="1"/>
          </reference>
        </references>
      </pivotArea>
    </format>
    <format dxfId="187">
      <pivotArea dataOnly="0" labelOnly="1" outline="0" fieldPosition="0">
        <references count="2">
          <reference field="0" count="1" selected="0">
            <x v="11"/>
          </reference>
          <reference field="1" count="1">
            <x v="31"/>
          </reference>
        </references>
      </pivotArea>
    </format>
    <format dxfId="186">
      <pivotArea dataOnly="0" labelOnly="1" outline="0" fieldPosition="0">
        <references count="2">
          <reference field="0" count="1" selected="0">
            <x v="12"/>
          </reference>
          <reference field="1" count="1">
            <x v="3"/>
          </reference>
        </references>
      </pivotArea>
    </format>
    <format dxfId="185">
      <pivotArea dataOnly="0" labelOnly="1" outline="0" fieldPosition="0">
        <references count="2">
          <reference field="0" count="1" selected="0">
            <x v="13"/>
          </reference>
          <reference field="1" count="1">
            <x v="18"/>
          </reference>
        </references>
      </pivotArea>
    </format>
    <format dxfId="184">
      <pivotArea dataOnly="0" labelOnly="1" outline="0" fieldPosition="0">
        <references count="2">
          <reference field="0" count="1" selected="0">
            <x v="14"/>
          </reference>
          <reference field="1" count="1">
            <x v="8"/>
          </reference>
        </references>
      </pivotArea>
    </format>
    <format dxfId="183">
      <pivotArea dataOnly="0" labelOnly="1" outline="0" fieldPosition="0">
        <references count="2">
          <reference field="0" count="1" selected="0">
            <x v="15"/>
          </reference>
          <reference field="1" count="1">
            <x v="14"/>
          </reference>
        </references>
      </pivotArea>
    </format>
    <format dxfId="182">
      <pivotArea dataOnly="0" labelOnly="1" outline="0" fieldPosition="0">
        <references count="2">
          <reference field="0" count="1" selected="0">
            <x v="16"/>
          </reference>
          <reference field="1" count="1">
            <x v="35"/>
          </reference>
        </references>
      </pivotArea>
    </format>
    <format dxfId="181">
      <pivotArea dataOnly="0" labelOnly="1" outline="0" fieldPosition="0">
        <references count="2">
          <reference field="0" count="1" selected="0">
            <x v="17"/>
          </reference>
          <reference field="1" count="1">
            <x v="15"/>
          </reference>
        </references>
      </pivotArea>
    </format>
    <format dxfId="180">
      <pivotArea dataOnly="0" labelOnly="1" outline="0" fieldPosition="0">
        <references count="2">
          <reference field="0" count="1" selected="0">
            <x v="18"/>
          </reference>
          <reference field="1" count="1">
            <x v="33"/>
          </reference>
        </references>
      </pivotArea>
    </format>
    <format dxfId="179">
      <pivotArea dataOnly="0" labelOnly="1" outline="0" fieldPosition="0">
        <references count="2">
          <reference field="0" count="1" selected="0">
            <x v="19"/>
          </reference>
          <reference field="1" count="1">
            <x v="38"/>
          </reference>
        </references>
      </pivotArea>
    </format>
    <format dxfId="178">
      <pivotArea dataOnly="0" labelOnly="1" outline="0" fieldPosition="0">
        <references count="2">
          <reference field="0" count="1" selected="0">
            <x v="20"/>
          </reference>
          <reference field="1" count="1">
            <x v="38"/>
          </reference>
        </references>
      </pivotArea>
    </format>
    <format dxfId="177">
      <pivotArea dataOnly="0" labelOnly="1" outline="0" fieldPosition="0">
        <references count="2">
          <reference field="0" count="1" selected="0">
            <x v="21"/>
          </reference>
          <reference field="1" count="1">
            <x v="2"/>
          </reference>
        </references>
      </pivotArea>
    </format>
    <format dxfId="176">
      <pivotArea dataOnly="0" labelOnly="1" outline="0" fieldPosition="0">
        <references count="2">
          <reference field="0" count="1" selected="0">
            <x v="22"/>
          </reference>
          <reference field="1" count="1">
            <x v="11"/>
          </reference>
        </references>
      </pivotArea>
    </format>
    <format dxfId="175">
      <pivotArea dataOnly="0" labelOnly="1" outline="0" fieldPosition="0">
        <references count="2">
          <reference field="0" count="1" selected="0">
            <x v="23"/>
          </reference>
          <reference field="1" count="1">
            <x v="37"/>
          </reference>
        </references>
      </pivotArea>
    </format>
    <format dxfId="174">
      <pivotArea dataOnly="0" labelOnly="1" outline="0" fieldPosition="0">
        <references count="2">
          <reference field="0" count="1" selected="0">
            <x v="24"/>
          </reference>
          <reference field="1" count="1">
            <x v="28"/>
          </reference>
        </references>
      </pivotArea>
    </format>
    <format dxfId="173">
      <pivotArea dataOnly="0" labelOnly="1" outline="0" fieldPosition="0">
        <references count="2">
          <reference field="0" count="1" selected="0">
            <x v="25"/>
          </reference>
          <reference field="1" count="1">
            <x v="28"/>
          </reference>
        </references>
      </pivotArea>
    </format>
    <format dxfId="172">
      <pivotArea dataOnly="0" labelOnly="1" outline="0" fieldPosition="0">
        <references count="2">
          <reference field="0" count="1" selected="0">
            <x v="26"/>
          </reference>
          <reference field="1" count="1">
            <x v="28"/>
          </reference>
        </references>
      </pivotArea>
    </format>
    <format dxfId="171">
      <pivotArea dataOnly="0" labelOnly="1" outline="0" fieldPosition="0">
        <references count="2">
          <reference field="0" count="1" selected="0">
            <x v="27"/>
          </reference>
          <reference field="1" count="1">
            <x v="28"/>
          </reference>
        </references>
      </pivotArea>
    </format>
    <format dxfId="170">
      <pivotArea dataOnly="0" labelOnly="1" outline="0" fieldPosition="0">
        <references count="2">
          <reference field="0" count="1" selected="0">
            <x v="28"/>
          </reference>
          <reference field="1" count="1">
            <x v="29"/>
          </reference>
        </references>
      </pivotArea>
    </format>
    <format dxfId="169">
      <pivotArea dataOnly="0" labelOnly="1" outline="0" fieldPosition="0">
        <references count="2">
          <reference field="0" count="1" selected="0">
            <x v="29"/>
          </reference>
          <reference field="1" count="1">
            <x v="5"/>
          </reference>
        </references>
      </pivotArea>
    </format>
    <format dxfId="168">
      <pivotArea dataOnly="0" labelOnly="1" outline="0" fieldPosition="0">
        <references count="2">
          <reference field="0" count="1" selected="0">
            <x v="30"/>
          </reference>
          <reference field="1" count="1">
            <x v="23"/>
          </reference>
        </references>
      </pivotArea>
    </format>
    <format dxfId="167">
      <pivotArea dataOnly="0" labelOnly="1" outline="0" fieldPosition="0">
        <references count="2">
          <reference field="0" count="1" selected="0">
            <x v="31"/>
          </reference>
          <reference field="1" count="1">
            <x v="24"/>
          </reference>
        </references>
      </pivotArea>
    </format>
    <format dxfId="166">
      <pivotArea dataOnly="0" labelOnly="1" outline="0" fieldPosition="0">
        <references count="2">
          <reference field="0" count="1" selected="0">
            <x v="32"/>
          </reference>
          <reference field="1" count="1">
            <x v="7"/>
          </reference>
        </references>
      </pivotArea>
    </format>
    <format dxfId="165">
      <pivotArea dataOnly="0" labelOnly="1" outline="0" fieldPosition="0">
        <references count="2">
          <reference field="0" count="1" selected="0">
            <x v="33"/>
          </reference>
          <reference field="1" count="1">
            <x v="26"/>
          </reference>
        </references>
      </pivotArea>
    </format>
    <format dxfId="164">
      <pivotArea dataOnly="0" labelOnly="1" outline="0" fieldPosition="0">
        <references count="2">
          <reference field="0" count="1" selected="0">
            <x v="34"/>
          </reference>
          <reference field="1" count="1">
            <x v="39"/>
          </reference>
        </references>
      </pivotArea>
    </format>
    <format dxfId="163">
      <pivotArea dataOnly="0" labelOnly="1" outline="0" fieldPosition="0">
        <references count="2">
          <reference field="0" count="1" selected="0">
            <x v="35"/>
          </reference>
          <reference field="1" count="1">
            <x v="27"/>
          </reference>
        </references>
      </pivotArea>
    </format>
    <format dxfId="162">
      <pivotArea dataOnly="0" labelOnly="1" outline="0" fieldPosition="0">
        <references count="2">
          <reference field="0" count="1" selected="0">
            <x v="36"/>
          </reference>
          <reference field="1" count="1">
            <x v="41"/>
          </reference>
        </references>
      </pivotArea>
    </format>
    <format dxfId="161">
      <pivotArea dataOnly="0" labelOnly="1" outline="0" fieldPosition="0">
        <references count="2">
          <reference field="0" count="1" selected="0">
            <x v="37"/>
          </reference>
          <reference field="1" count="1">
            <x v="25"/>
          </reference>
        </references>
      </pivotArea>
    </format>
    <format dxfId="160">
      <pivotArea dataOnly="0" labelOnly="1" outline="0" fieldPosition="0">
        <references count="2">
          <reference field="0" count="1" selected="0">
            <x v="38"/>
          </reference>
          <reference field="1" count="1">
            <x v="25"/>
          </reference>
        </references>
      </pivotArea>
    </format>
    <format dxfId="159">
      <pivotArea dataOnly="0" labelOnly="1" outline="0" fieldPosition="0">
        <references count="2">
          <reference field="0" count="1" selected="0">
            <x v="39"/>
          </reference>
          <reference field="1" count="1">
            <x v="40"/>
          </reference>
        </references>
      </pivotArea>
    </format>
    <format dxfId="158">
      <pivotArea dataOnly="0" labelOnly="1" outline="0" fieldPosition="0">
        <references count="2">
          <reference field="0" count="1" selected="0">
            <x v="40"/>
          </reference>
          <reference field="1" count="1">
            <x v="32"/>
          </reference>
        </references>
      </pivotArea>
    </format>
    <format dxfId="157">
      <pivotArea dataOnly="0" labelOnly="1" outline="0" fieldPosition="0">
        <references count="2">
          <reference field="0" count="1" selected="0">
            <x v="41"/>
          </reference>
          <reference field="1" count="1">
            <x v="12"/>
          </reference>
        </references>
      </pivotArea>
    </format>
    <format dxfId="156">
      <pivotArea dataOnly="0" labelOnly="1" outline="0" fieldPosition="0">
        <references count="2">
          <reference field="0" count="1" selected="0">
            <x v="42"/>
          </reference>
          <reference field="1" count="1">
            <x v="13"/>
          </reference>
        </references>
      </pivotArea>
    </format>
    <format dxfId="155">
      <pivotArea dataOnly="0" labelOnly="1" outline="0" fieldPosition="0">
        <references count="2">
          <reference field="0" count="1" selected="0">
            <x v="43"/>
          </reference>
          <reference field="1" count="1">
            <x v="19"/>
          </reference>
        </references>
      </pivotArea>
    </format>
    <format dxfId="154">
      <pivotArea dataOnly="0" labelOnly="1" outline="0" fieldPosition="0">
        <references count="2">
          <reference field="0" count="1" selected="0">
            <x v="44"/>
          </reference>
          <reference field="1" count="1">
            <x v="17"/>
          </reference>
        </references>
      </pivotArea>
    </format>
    <format dxfId="153">
      <pivotArea dataOnly="0" labelOnly="1" outline="0" fieldPosition="0">
        <references count="2">
          <reference field="0" count="1" selected="0">
            <x v="45"/>
          </reference>
          <reference field="1" count="1">
            <x v="34"/>
          </reference>
        </references>
      </pivotArea>
    </format>
    <format dxfId="152">
      <pivotArea dataOnly="0" labelOnly="1" outline="0" fieldPosition="0">
        <references count="2">
          <reference field="0" count="1" selected="0">
            <x v="46"/>
          </reference>
          <reference field="1" count="1">
            <x v="21"/>
          </reference>
        </references>
      </pivotArea>
    </format>
    <format dxfId="151">
      <pivotArea dataOnly="0" labelOnly="1" outline="0" fieldPosition="0">
        <references count="2">
          <reference field="0" count="1" selected="0">
            <x v="47"/>
          </reference>
          <reference field="1" count="1">
            <x v="22"/>
          </reference>
        </references>
      </pivotArea>
    </format>
    <format dxfId="150">
      <pivotArea dataOnly="0" labelOnly="1" outline="0" fieldPosition="0">
        <references count="2">
          <reference field="0" count="1" selected="0">
            <x v="48"/>
          </reference>
          <reference field="1" count="1">
            <x v="6"/>
          </reference>
        </references>
      </pivotArea>
    </format>
    <format dxfId="149">
      <pivotArea dataOnly="0" labelOnly="1" outline="0" fieldPosition="0">
        <references count="2">
          <reference field="0" count="1" selected="0">
            <x v="0"/>
          </reference>
          <reference field="1" count="1">
            <x v="0"/>
          </reference>
        </references>
      </pivotArea>
    </format>
    <format dxfId="148">
      <pivotArea dataOnly="0" labelOnly="1" outline="0" fieldPosition="0">
        <references count="2">
          <reference field="0" count="1" selected="0">
            <x v="1"/>
          </reference>
          <reference field="1" count="1">
            <x v="4"/>
          </reference>
        </references>
      </pivotArea>
    </format>
    <format dxfId="147">
      <pivotArea dataOnly="0" labelOnly="1" outline="0" fieldPosition="0">
        <references count="2">
          <reference field="0" count="1" selected="0">
            <x v="2"/>
          </reference>
          <reference field="1" count="1">
            <x v="36"/>
          </reference>
        </references>
      </pivotArea>
    </format>
    <format dxfId="146">
      <pivotArea dataOnly="0" labelOnly="1" outline="0" fieldPosition="0">
        <references count="2">
          <reference field="0" count="1" selected="0">
            <x v="3"/>
          </reference>
          <reference field="1" count="1">
            <x v="30"/>
          </reference>
        </references>
      </pivotArea>
    </format>
    <format dxfId="145">
      <pivotArea dataOnly="0" labelOnly="1" outline="0" fieldPosition="0">
        <references count="2">
          <reference field="0" count="1" selected="0">
            <x v="4"/>
          </reference>
          <reference field="1" count="1">
            <x v="20"/>
          </reference>
        </references>
      </pivotArea>
    </format>
    <format dxfId="144">
      <pivotArea dataOnly="0" labelOnly="1" outline="0" fieldPosition="0">
        <references count="2">
          <reference field="0" count="1" selected="0">
            <x v="5"/>
          </reference>
          <reference field="1" count="1">
            <x v="20"/>
          </reference>
        </references>
      </pivotArea>
    </format>
    <format dxfId="143">
      <pivotArea dataOnly="0" labelOnly="1" outline="0" fieldPosition="0">
        <references count="2">
          <reference field="0" count="1" selected="0">
            <x v="6"/>
          </reference>
          <reference field="1" count="1">
            <x v="16"/>
          </reference>
        </references>
      </pivotArea>
    </format>
    <format dxfId="142">
      <pivotArea dataOnly="0" labelOnly="1" outline="0" fieldPosition="0">
        <references count="2">
          <reference field="0" count="1" selected="0">
            <x v="7"/>
          </reference>
          <reference field="1" count="1">
            <x v="10"/>
          </reference>
        </references>
      </pivotArea>
    </format>
    <format dxfId="141">
      <pivotArea dataOnly="0" labelOnly="1" outline="0" fieldPosition="0">
        <references count="2">
          <reference field="0" count="1" selected="0">
            <x v="8"/>
          </reference>
          <reference field="1" count="1">
            <x v="9"/>
          </reference>
        </references>
      </pivotArea>
    </format>
    <format dxfId="140">
      <pivotArea dataOnly="0" labelOnly="1" outline="0" fieldPosition="0">
        <references count="2">
          <reference field="0" count="1" selected="0">
            <x v="9"/>
          </reference>
          <reference field="1" count="1">
            <x v="1"/>
          </reference>
        </references>
      </pivotArea>
    </format>
    <format dxfId="139">
      <pivotArea dataOnly="0" labelOnly="1" outline="0" fieldPosition="0">
        <references count="2">
          <reference field="0" count="1" selected="0">
            <x v="10"/>
          </reference>
          <reference field="1" count="1">
            <x v="1"/>
          </reference>
        </references>
      </pivotArea>
    </format>
    <format dxfId="138">
      <pivotArea dataOnly="0" labelOnly="1" outline="0" fieldPosition="0">
        <references count="2">
          <reference field="0" count="1" selected="0">
            <x v="11"/>
          </reference>
          <reference field="1" count="1">
            <x v="31"/>
          </reference>
        </references>
      </pivotArea>
    </format>
    <format dxfId="137">
      <pivotArea dataOnly="0" labelOnly="1" outline="0" fieldPosition="0">
        <references count="2">
          <reference field="0" count="1" selected="0">
            <x v="12"/>
          </reference>
          <reference field="1" count="1">
            <x v="3"/>
          </reference>
        </references>
      </pivotArea>
    </format>
    <format dxfId="136">
      <pivotArea dataOnly="0" labelOnly="1" outline="0" fieldPosition="0">
        <references count="2">
          <reference field="0" count="1" selected="0">
            <x v="13"/>
          </reference>
          <reference field="1" count="1">
            <x v="18"/>
          </reference>
        </references>
      </pivotArea>
    </format>
    <format dxfId="135">
      <pivotArea dataOnly="0" labelOnly="1" outline="0" fieldPosition="0">
        <references count="2">
          <reference field="0" count="1" selected="0">
            <x v="14"/>
          </reference>
          <reference field="1" count="1">
            <x v="8"/>
          </reference>
        </references>
      </pivotArea>
    </format>
    <format dxfId="134">
      <pivotArea dataOnly="0" labelOnly="1" outline="0" fieldPosition="0">
        <references count="2">
          <reference field="0" count="1" selected="0">
            <x v="15"/>
          </reference>
          <reference field="1" count="1">
            <x v="14"/>
          </reference>
        </references>
      </pivotArea>
    </format>
    <format dxfId="133">
      <pivotArea dataOnly="0" labelOnly="1" outline="0" fieldPosition="0">
        <references count="2">
          <reference field="0" count="1" selected="0">
            <x v="16"/>
          </reference>
          <reference field="1" count="1">
            <x v="35"/>
          </reference>
        </references>
      </pivotArea>
    </format>
    <format dxfId="132">
      <pivotArea dataOnly="0" labelOnly="1" outline="0" fieldPosition="0">
        <references count="2">
          <reference field="0" count="1" selected="0">
            <x v="17"/>
          </reference>
          <reference field="1" count="1">
            <x v="15"/>
          </reference>
        </references>
      </pivotArea>
    </format>
    <format dxfId="131">
      <pivotArea dataOnly="0" labelOnly="1" outline="0" fieldPosition="0">
        <references count="2">
          <reference field="0" count="1" selected="0">
            <x v="18"/>
          </reference>
          <reference field="1" count="1">
            <x v="33"/>
          </reference>
        </references>
      </pivotArea>
    </format>
    <format dxfId="130">
      <pivotArea dataOnly="0" labelOnly="1" outline="0" fieldPosition="0">
        <references count="2">
          <reference field="0" count="1" selected="0">
            <x v="19"/>
          </reference>
          <reference field="1" count="1">
            <x v="38"/>
          </reference>
        </references>
      </pivotArea>
    </format>
    <format dxfId="129">
      <pivotArea dataOnly="0" labelOnly="1" outline="0" fieldPosition="0">
        <references count="2">
          <reference field="0" count="1" selected="0">
            <x v="20"/>
          </reference>
          <reference field="1" count="1">
            <x v="38"/>
          </reference>
        </references>
      </pivotArea>
    </format>
    <format dxfId="128">
      <pivotArea dataOnly="0" labelOnly="1" outline="0" fieldPosition="0">
        <references count="2">
          <reference field="0" count="1" selected="0">
            <x v="21"/>
          </reference>
          <reference field="1" count="1">
            <x v="2"/>
          </reference>
        </references>
      </pivotArea>
    </format>
    <format dxfId="127">
      <pivotArea dataOnly="0" labelOnly="1" outline="0" fieldPosition="0">
        <references count="2">
          <reference field="0" count="1" selected="0">
            <x v="22"/>
          </reference>
          <reference field="1" count="1">
            <x v="11"/>
          </reference>
        </references>
      </pivotArea>
    </format>
    <format dxfId="126">
      <pivotArea dataOnly="0" labelOnly="1" outline="0" fieldPosition="0">
        <references count="2">
          <reference field="0" count="1" selected="0">
            <x v="23"/>
          </reference>
          <reference field="1" count="1">
            <x v="37"/>
          </reference>
        </references>
      </pivotArea>
    </format>
    <format dxfId="125">
      <pivotArea dataOnly="0" labelOnly="1" outline="0" fieldPosition="0">
        <references count="2">
          <reference field="0" count="1" selected="0">
            <x v="24"/>
          </reference>
          <reference field="1" count="1">
            <x v="28"/>
          </reference>
        </references>
      </pivotArea>
    </format>
    <format dxfId="124">
      <pivotArea dataOnly="0" labelOnly="1" outline="0" fieldPosition="0">
        <references count="2">
          <reference field="0" count="1" selected="0">
            <x v="25"/>
          </reference>
          <reference field="1" count="1">
            <x v="28"/>
          </reference>
        </references>
      </pivotArea>
    </format>
    <format dxfId="123">
      <pivotArea dataOnly="0" labelOnly="1" outline="0" fieldPosition="0">
        <references count="2">
          <reference field="0" count="1" selected="0">
            <x v="26"/>
          </reference>
          <reference field="1" count="1">
            <x v="28"/>
          </reference>
        </references>
      </pivotArea>
    </format>
    <format dxfId="122">
      <pivotArea dataOnly="0" labelOnly="1" outline="0" fieldPosition="0">
        <references count="2">
          <reference field="0" count="1" selected="0">
            <x v="27"/>
          </reference>
          <reference field="1" count="1">
            <x v="28"/>
          </reference>
        </references>
      </pivotArea>
    </format>
    <format dxfId="121">
      <pivotArea dataOnly="0" labelOnly="1" outline="0" fieldPosition="0">
        <references count="2">
          <reference field="0" count="1" selected="0">
            <x v="28"/>
          </reference>
          <reference field="1" count="1">
            <x v="29"/>
          </reference>
        </references>
      </pivotArea>
    </format>
    <format dxfId="120">
      <pivotArea dataOnly="0" labelOnly="1" outline="0" fieldPosition="0">
        <references count="2">
          <reference field="0" count="1" selected="0">
            <x v="29"/>
          </reference>
          <reference field="1" count="1">
            <x v="5"/>
          </reference>
        </references>
      </pivotArea>
    </format>
    <format dxfId="119">
      <pivotArea dataOnly="0" labelOnly="1" outline="0" fieldPosition="0">
        <references count="2">
          <reference field="0" count="1" selected="0">
            <x v="30"/>
          </reference>
          <reference field="1" count="1">
            <x v="23"/>
          </reference>
        </references>
      </pivotArea>
    </format>
    <format dxfId="118">
      <pivotArea dataOnly="0" labelOnly="1" outline="0" fieldPosition="0">
        <references count="2">
          <reference field="0" count="1" selected="0">
            <x v="31"/>
          </reference>
          <reference field="1" count="1">
            <x v="24"/>
          </reference>
        </references>
      </pivotArea>
    </format>
    <format dxfId="117">
      <pivotArea dataOnly="0" labelOnly="1" outline="0" fieldPosition="0">
        <references count="2">
          <reference field="0" count="1" selected="0">
            <x v="32"/>
          </reference>
          <reference field="1" count="1">
            <x v="7"/>
          </reference>
        </references>
      </pivotArea>
    </format>
    <format dxfId="116">
      <pivotArea dataOnly="0" labelOnly="1" outline="0" fieldPosition="0">
        <references count="2">
          <reference field="0" count="1" selected="0">
            <x v="33"/>
          </reference>
          <reference field="1" count="1">
            <x v="26"/>
          </reference>
        </references>
      </pivotArea>
    </format>
    <format dxfId="115">
      <pivotArea dataOnly="0" labelOnly="1" outline="0" fieldPosition="0">
        <references count="2">
          <reference field="0" count="1" selected="0">
            <x v="34"/>
          </reference>
          <reference field="1" count="1">
            <x v="39"/>
          </reference>
        </references>
      </pivotArea>
    </format>
    <format dxfId="114">
      <pivotArea dataOnly="0" labelOnly="1" outline="0" fieldPosition="0">
        <references count="2">
          <reference field="0" count="1" selected="0">
            <x v="35"/>
          </reference>
          <reference field="1" count="1">
            <x v="27"/>
          </reference>
        </references>
      </pivotArea>
    </format>
    <format dxfId="113">
      <pivotArea dataOnly="0" labelOnly="1" outline="0" fieldPosition="0">
        <references count="2">
          <reference field="0" count="1" selected="0">
            <x v="36"/>
          </reference>
          <reference field="1" count="1">
            <x v="41"/>
          </reference>
        </references>
      </pivotArea>
    </format>
    <format dxfId="112">
      <pivotArea dataOnly="0" labelOnly="1" outline="0" fieldPosition="0">
        <references count="2">
          <reference field="0" count="1" selected="0">
            <x v="37"/>
          </reference>
          <reference field="1" count="1">
            <x v="25"/>
          </reference>
        </references>
      </pivotArea>
    </format>
    <format dxfId="111">
      <pivotArea dataOnly="0" labelOnly="1" outline="0" fieldPosition="0">
        <references count="2">
          <reference field="0" count="1" selected="0">
            <x v="38"/>
          </reference>
          <reference field="1" count="1">
            <x v="25"/>
          </reference>
        </references>
      </pivotArea>
    </format>
    <format dxfId="110">
      <pivotArea dataOnly="0" labelOnly="1" outline="0" fieldPosition="0">
        <references count="2">
          <reference field="0" count="1" selected="0">
            <x v="39"/>
          </reference>
          <reference field="1" count="1">
            <x v="40"/>
          </reference>
        </references>
      </pivotArea>
    </format>
    <format dxfId="109">
      <pivotArea dataOnly="0" labelOnly="1" outline="0" fieldPosition="0">
        <references count="2">
          <reference field="0" count="1" selected="0">
            <x v="40"/>
          </reference>
          <reference field="1" count="1">
            <x v="32"/>
          </reference>
        </references>
      </pivotArea>
    </format>
    <format dxfId="108">
      <pivotArea dataOnly="0" labelOnly="1" outline="0" fieldPosition="0">
        <references count="2">
          <reference field="0" count="1" selected="0">
            <x v="41"/>
          </reference>
          <reference field="1" count="1">
            <x v="12"/>
          </reference>
        </references>
      </pivotArea>
    </format>
    <format dxfId="107">
      <pivotArea dataOnly="0" labelOnly="1" outline="0" fieldPosition="0">
        <references count="2">
          <reference field="0" count="1" selected="0">
            <x v="42"/>
          </reference>
          <reference field="1" count="1">
            <x v="13"/>
          </reference>
        </references>
      </pivotArea>
    </format>
    <format dxfId="106">
      <pivotArea dataOnly="0" labelOnly="1" outline="0" fieldPosition="0">
        <references count="2">
          <reference field="0" count="1" selected="0">
            <x v="43"/>
          </reference>
          <reference field="1" count="1">
            <x v="19"/>
          </reference>
        </references>
      </pivotArea>
    </format>
    <format dxfId="105">
      <pivotArea dataOnly="0" labelOnly="1" outline="0" fieldPosition="0">
        <references count="2">
          <reference field="0" count="1" selected="0">
            <x v="44"/>
          </reference>
          <reference field="1" count="1">
            <x v="17"/>
          </reference>
        </references>
      </pivotArea>
    </format>
    <format dxfId="104">
      <pivotArea dataOnly="0" labelOnly="1" outline="0" fieldPosition="0">
        <references count="2">
          <reference field="0" count="1" selected="0">
            <x v="45"/>
          </reference>
          <reference field="1" count="1">
            <x v="34"/>
          </reference>
        </references>
      </pivotArea>
    </format>
    <format dxfId="103">
      <pivotArea dataOnly="0" labelOnly="1" outline="0" fieldPosition="0">
        <references count="2">
          <reference field="0" count="1" selected="0">
            <x v="46"/>
          </reference>
          <reference field="1" count="1">
            <x v="21"/>
          </reference>
        </references>
      </pivotArea>
    </format>
    <format dxfId="102">
      <pivotArea dataOnly="0" labelOnly="1" outline="0" fieldPosition="0">
        <references count="2">
          <reference field="0" count="1" selected="0">
            <x v="47"/>
          </reference>
          <reference field="1" count="1">
            <x v="22"/>
          </reference>
        </references>
      </pivotArea>
    </format>
    <format dxfId="101">
      <pivotArea dataOnly="0" labelOnly="1" outline="0" fieldPosition="0">
        <references count="2">
          <reference field="0" count="1" selected="0">
            <x v="48"/>
          </reference>
          <reference field="1" count="1">
            <x v="6"/>
          </reference>
        </references>
      </pivotArea>
    </format>
    <format dxfId="100">
      <pivotArea dataOnly="0" labelOnly="1" outline="0" fieldPosition="0">
        <references count="2">
          <reference field="0" count="1" selected="0">
            <x v="0"/>
          </reference>
          <reference field="1" count="1">
            <x v="0"/>
          </reference>
        </references>
      </pivotArea>
    </format>
    <format dxfId="99">
      <pivotArea dataOnly="0" labelOnly="1" outline="0" fieldPosition="0">
        <references count="2">
          <reference field="0" count="1" selected="0">
            <x v="1"/>
          </reference>
          <reference field="1" count="1">
            <x v="4"/>
          </reference>
        </references>
      </pivotArea>
    </format>
    <format dxfId="98">
      <pivotArea dataOnly="0" labelOnly="1" outline="0" fieldPosition="0">
        <references count="2">
          <reference field="0" count="1" selected="0">
            <x v="2"/>
          </reference>
          <reference field="1" count="1">
            <x v="36"/>
          </reference>
        </references>
      </pivotArea>
    </format>
    <format dxfId="97">
      <pivotArea dataOnly="0" labelOnly="1" outline="0" fieldPosition="0">
        <references count="2">
          <reference field="0" count="1" selected="0">
            <x v="3"/>
          </reference>
          <reference field="1" count="1">
            <x v="30"/>
          </reference>
        </references>
      </pivotArea>
    </format>
    <format dxfId="96">
      <pivotArea dataOnly="0" labelOnly="1" outline="0" fieldPosition="0">
        <references count="2">
          <reference field="0" count="1" selected="0">
            <x v="4"/>
          </reference>
          <reference field="1" count="1">
            <x v="20"/>
          </reference>
        </references>
      </pivotArea>
    </format>
    <format dxfId="95">
      <pivotArea dataOnly="0" labelOnly="1" outline="0" fieldPosition="0">
        <references count="2">
          <reference field="0" count="1" selected="0">
            <x v="5"/>
          </reference>
          <reference field="1" count="1">
            <x v="20"/>
          </reference>
        </references>
      </pivotArea>
    </format>
    <format dxfId="94">
      <pivotArea dataOnly="0" labelOnly="1" outline="0" fieldPosition="0">
        <references count="2">
          <reference field="0" count="1" selected="0">
            <x v="6"/>
          </reference>
          <reference field="1" count="1">
            <x v="16"/>
          </reference>
        </references>
      </pivotArea>
    </format>
    <format dxfId="93">
      <pivotArea dataOnly="0" labelOnly="1" outline="0" fieldPosition="0">
        <references count="2">
          <reference field="0" count="1" selected="0">
            <x v="7"/>
          </reference>
          <reference field="1" count="1">
            <x v="10"/>
          </reference>
        </references>
      </pivotArea>
    </format>
    <format dxfId="92">
      <pivotArea dataOnly="0" labelOnly="1" outline="0" fieldPosition="0">
        <references count="2">
          <reference field="0" count="1" selected="0">
            <x v="8"/>
          </reference>
          <reference field="1" count="1">
            <x v="9"/>
          </reference>
        </references>
      </pivotArea>
    </format>
    <format dxfId="91">
      <pivotArea dataOnly="0" labelOnly="1" outline="0" fieldPosition="0">
        <references count="2">
          <reference field="0" count="1" selected="0">
            <x v="9"/>
          </reference>
          <reference field="1" count="1">
            <x v="1"/>
          </reference>
        </references>
      </pivotArea>
    </format>
    <format dxfId="90">
      <pivotArea dataOnly="0" labelOnly="1" outline="0" fieldPosition="0">
        <references count="2">
          <reference field="0" count="1" selected="0">
            <x v="10"/>
          </reference>
          <reference field="1" count="1">
            <x v="1"/>
          </reference>
        </references>
      </pivotArea>
    </format>
    <format dxfId="89">
      <pivotArea dataOnly="0" labelOnly="1" outline="0" fieldPosition="0">
        <references count="2">
          <reference field="0" count="1" selected="0">
            <x v="11"/>
          </reference>
          <reference field="1" count="1">
            <x v="31"/>
          </reference>
        </references>
      </pivotArea>
    </format>
    <format dxfId="88">
      <pivotArea dataOnly="0" labelOnly="1" outline="0" fieldPosition="0">
        <references count="2">
          <reference field="0" count="1" selected="0">
            <x v="12"/>
          </reference>
          <reference field="1" count="1">
            <x v="3"/>
          </reference>
        </references>
      </pivotArea>
    </format>
    <format dxfId="87">
      <pivotArea dataOnly="0" labelOnly="1" outline="0" fieldPosition="0">
        <references count="2">
          <reference field="0" count="1" selected="0">
            <x v="13"/>
          </reference>
          <reference field="1" count="1">
            <x v="18"/>
          </reference>
        </references>
      </pivotArea>
    </format>
    <format dxfId="86">
      <pivotArea dataOnly="0" labelOnly="1" outline="0" fieldPosition="0">
        <references count="2">
          <reference field="0" count="1" selected="0">
            <x v="14"/>
          </reference>
          <reference field="1" count="1">
            <x v="8"/>
          </reference>
        </references>
      </pivotArea>
    </format>
    <format dxfId="85">
      <pivotArea dataOnly="0" labelOnly="1" outline="0" fieldPosition="0">
        <references count="2">
          <reference field="0" count="1" selected="0">
            <x v="15"/>
          </reference>
          <reference field="1" count="1">
            <x v="14"/>
          </reference>
        </references>
      </pivotArea>
    </format>
    <format dxfId="84">
      <pivotArea dataOnly="0" labelOnly="1" outline="0" fieldPosition="0">
        <references count="2">
          <reference field="0" count="1" selected="0">
            <x v="16"/>
          </reference>
          <reference field="1" count="1">
            <x v="35"/>
          </reference>
        </references>
      </pivotArea>
    </format>
    <format dxfId="83">
      <pivotArea dataOnly="0" labelOnly="1" outline="0" fieldPosition="0">
        <references count="2">
          <reference field="0" count="1" selected="0">
            <x v="17"/>
          </reference>
          <reference field="1" count="1">
            <x v="15"/>
          </reference>
        </references>
      </pivotArea>
    </format>
    <format dxfId="82">
      <pivotArea dataOnly="0" labelOnly="1" outline="0" fieldPosition="0">
        <references count="2">
          <reference field="0" count="1" selected="0">
            <x v="18"/>
          </reference>
          <reference field="1" count="1">
            <x v="33"/>
          </reference>
        </references>
      </pivotArea>
    </format>
    <format dxfId="81">
      <pivotArea dataOnly="0" labelOnly="1" outline="0" fieldPosition="0">
        <references count="2">
          <reference field="0" count="1" selected="0">
            <x v="19"/>
          </reference>
          <reference field="1" count="1">
            <x v="38"/>
          </reference>
        </references>
      </pivotArea>
    </format>
    <format dxfId="80">
      <pivotArea dataOnly="0" labelOnly="1" outline="0" fieldPosition="0">
        <references count="2">
          <reference field="0" count="1" selected="0">
            <x v="20"/>
          </reference>
          <reference field="1" count="1">
            <x v="38"/>
          </reference>
        </references>
      </pivotArea>
    </format>
    <format dxfId="79">
      <pivotArea dataOnly="0" labelOnly="1" outline="0" fieldPosition="0">
        <references count="2">
          <reference field="0" count="1" selected="0">
            <x v="21"/>
          </reference>
          <reference field="1" count="1">
            <x v="2"/>
          </reference>
        </references>
      </pivotArea>
    </format>
    <format dxfId="78">
      <pivotArea dataOnly="0" labelOnly="1" outline="0" fieldPosition="0">
        <references count="2">
          <reference field="0" count="1" selected="0">
            <x v="22"/>
          </reference>
          <reference field="1" count="1">
            <x v="11"/>
          </reference>
        </references>
      </pivotArea>
    </format>
    <format dxfId="77">
      <pivotArea dataOnly="0" labelOnly="1" outline="0" fieldPosition="0">
        <references count="2">
          <reference field="0" count="1" selected="0">
            <x v="23"/>
          </reference>
          <reference field="1" count="1">
            <x v="37"/>
          </reference>
        </references>
      </pivotArea>
    </format>
    <format dxfId="76">
      <pivotArea dataOnly="0" labelOnly="1" outline="0" fieldPosition="0">
        <references count="2">
          <reference field="0" count="1" selected="0">
            <x v="24"/>
          </reference>
          <reference field="1" count="1">
            <x v="28"/>
          </reference>
        </references>
      </pivotArea>
    </format>
    <format dxfId="75">
      <pivotArea dataOnly="0" labelOnly="1" outline="0" fieldPosition="0">
        <references count="2">
          <reference field="0" count="1" selected="0">
            <x v="25"/>
          </reference>
          <reference field="1" count="1">
            <x v="28"/>
          </reference>
        </references>
      </pivotArea>
    </format>
    <format dxfId="74">
      <pivotArea dataOnly="0" labelOnly="1" outline="0" fieldPosition="0">
        <references count="2">
          <reference field="0" count="1" selected="0">
            <x v="26"/>
          </reference>
          <reference field="1" count="1">
            <x v="28"/>
          </reference>
        </references>
      </pivotArea>
    </format>
    <format dxfId="73">
      <pivotArea dataOnly="0" labelOnly="1" outline="0" fieldPosition="0">
        <references count="2">
          <reference field="0" count="1" selected="0">
            <x v="27"/>
          </reference>
          <reference field="1" count="1">
            <x v="28"/>
          </reference>
        </references>
      </pivotArea>
    </format>
    <format dxfId="72">
      <pivotArea dataOnly="0" labelOnly="1" outline="0" fieldPosition="0">
        <references count="2">
          <reference field="0" count="1" selected="0">
            <x v="28"/>
          </reference>
          <reference field="1" count="1">
            <x v="29"/>
          </reference>
        </references>
      </pivotArea>
    </format>
    <format dxfId="71">
      <pivotArea dataOnly="0" labelOnly="1" outline="0" fieldPosition="0">
        <references count="2">
          <reference field="0" count="1" selected="0">
            <x v="29"/>
          </reference>
          <reference field="1" count="1">
            <x v="5"/>
          </reference>
        </references>
      </pivotArea>
    </format>
    <format dxfId="70">
      <pivotArea dataOnly="0" labelOnly="1" outline="0" fieldPosition="0">
        <references count="2">
          <reference field="0" count="1" selected="0">
            <x v="30"/>
          </reference>
          <reference field="1" count="1">
            <x v="23"/>
          </reference>
        </references>
      </pivotArea>
    </format>
    <format dxfId="69">
      <pivotArea dataOnly="0" labelOnly="1" outline="0" fieldPosition="0">
        <references count="2">
          <reference field="0" count="1" selected="0">
            <x v="31"/>
          </reference>
          <reference field="1" count="1">
            <x v="24"/>
          </reference>
        </references>
      </pivotArea>
    </format>
    <format dxfId="68">
      <pivotArea dataOnly="0" labelOnly="1" outline="0" fieldPosition="0">
        <references count="2">
          <reference field="0" count="1" selected="0">
            <x v="32"/>
          </reference>
          <reference field="1" count="1">
            <x v="7"/>
          </reference>
        </references>
      </pivotArea>
    </format>
    <format dxfId="67">
      <pivotArea dataOnly="0" labelOnly="1" outline="0" fieldPosition="0">
        <references count="2">
          <reference field="0" count="1" selected="0">
            <x v="33"/>
          </reference>
          <reference field="1" count="1">
            <x v="26"/>
          </reference>
        </references>
      </pivotArea>
    </format>
    <format dxfId="66">
      <pivotArea dataOnly="0" labelOnly="1" outline="0" fieldPosition="0">
        <references count="2">
          <reference field="0" count="1" selected="0">
            <x v="34"/>
          </reference>
          <reference field="1" count="1">
            <x v="39"/>
          </reference>
        </references>
      </pivotArea>
    </format>
    <format dxfId="65">
      <pivotArea dataOnly="0" labelOnly="1" outline="0" fieldPosition="0">
        <references count="2">
          <reference field="0" count="1" selected="0">
            <x v="35"/>
          </reference>
          <reference field="1" count="1">
            <x v="27"/>
          </reference>
        </references>
      </pivotArea>
    </format>
    <format dxfId="64">
      <pivotArea dataOnly="0" labelOnly="1" outline="0" fieldPosition="0">
        <references count="2">
          <reference field="0" count="1" selected="0">
            <x v="36"/>
          </reference>
          <reference field="1" count="1">
            <x v="41"/>
          </reference>
        </references>
      </pivotArea>
    </format>
    <format dxfId="63">
      <pivotArea dataOnly="0" labelOnly="1" outline="0" fieldPosition="0">
        <references count="2">
          <reference field="0" count="1" selected="0">
            <x v="37"/>
          </reference>
          <reference field="1" count="1">
            <x v="25"/>
          </reference>
        </references>
      </pivotArea>
    </format>
    <format dxfId="62">
      <pivotArea dataOnly="0" labelOnly="1" outline="0" fieldPosition="0">
        <references count="2">
          <reference field="0" count="1" selected="0">
            <x v="38"/>
          </reference>
          <reference field="1" count="1">
            <x v="25"/>
          </reference>
        </references>
      </pivotArea>
    </format>
    <format dxfId="61">
      <pivotArea dataOnly="0" labelOnly="1" outline="0" fieldPosition="0">
        <references count="2">
          <reference field="0" count="1" selected="0">
            <x v="39"/>
          </reference>
          <reference field="1" count="1">
            <x v="40"/>
          </reference>
        </references>
      </pivotArea>
    </format>
    <format dxfId="60">
      <pivotArea dataOnly="0" labelOnly="1" outline="0" fieldPosition="0">
        <references count="2">
          <reference field="0" count="1" selected="0">
            <x v="40"/>
          </reference>
          <reference field="1" count="1">
            <x v="32"/>
          </reference>
        </references>
      </pivotArea>
    </format>
    <format dxfId="59">
      <pivotArea dataOnly="0" labelOnly="1" outline="0" fieldPosition="0">
        <references count="2">
          <reference field="0" count="1" selected="0">
            <x v="41"/>
          </reference>
          <reference field="1" count="1">
            <x v="12"/>
          </reference>
        </references>
      </pivotArea>
    </format>
    <format dxfId="58">
      <pivotArea dataOnly="0" labelOnly="1" outline="0" fieldPosition="0">
        <references count="2">
          <reference field="0" count="1" selected="0">
            <x v="42"/>
          </reference>
          <reference field="1" count="1">
            <x v="13"/>
          </reference>
        </references>
      </pivotArea>
    </format>
    <format dxfId="57">
      <pivotArea dataOnly="0" labelOnly="1" outline="0" fieldPosition="0">
        <references count="2">
          <reference field="0" count="1" selected="0">
            <x v="43"/>
          </reference>
          <reference field="1" count="1">
            <x v="19"/>
          </reference>
        </references>
      </pivotArea>
    </format>
    <format dxfId="56">
      <pivotArea dataOnly="0" labelOnly="1" outline="0" fieldPosition="0">
        <references count="2">
          <reference field="0" count="1" selected="0">
            <x v="44"/>
          </reference>
          <reference field="1" count="1">
            <x v="17"/>
          </reference>
        </references>
      </pivotArea>
    </format>
    <format dxfId="55">
      <pivotArea dataOnly="0" labelOnly="1" outline="0" fieldPosition="0">
        <references count="2">
          <reference field="0" count="1" selected="0">
            <x v="45"/>
          </reference>
          <reference field="1" count="1">
            <x v="34"/>
          </reference>
        </references>
      </pivotArea>
    </format>
    <format dxfId="54">
      <pivotArea dataOnly="0" labelOnly="1" outline="0" fieldPosition="0">
        <references count="2">
          <reference field="0" count="1" selected="0">
            <x v="46"/>
          </reference>
          <reference field="1" count="1">
            <x v="21"/>
          </reference>
        </references>
      </pivotArea>
    </format>
    <format dxfId="53">
      <pivotArea dataOnly="0" labelOnly="1" outline="0" fieldPosition="0">
        <references count="2">
          <reference field="0" count="1" selected="0">
            <x v="47"/>
          </reference>
          <reference field="1" count="1">
            <x v="22"/>
          </reference>
        </references>
      </pivotArea>
    </format>
    <format dxfId="52">
      <pivotArea dataOnly="0" labelOnly="1" outline="0" fieldPosition="0">
        <references count="2">
          <reference field="0" count="1" selected="0">
            <x v="48"/>
          </reference>
          <reference field="1" count="1">
            <x v="6"/>
          </reference>
        </references>
      </pivotArea>
    </format>
    <format dxfId="51">
      <pivotArea type="all" dataOnly="0" outline="0" fieldPosition="0"/>
    </format>
    <format dxfId="50">
      <pivotArea dataOnly="0" labelOnly="1" outline="0" fieldPosition="0">
        <references count="1">
          <reference field="0" count="0"/>
        </references>
      </pivotArea>
    </format>
    <format dxfId="49">
      <pivotArea dataOnly="0" labelOnly="1" outline="0" fieldPosition="0">
        <references count="2">
          <reference field="0" count="1" selected="0">
            <x v="0"/>
          </reference>
          <reference field="1" count="1">
            <x v="0"/>
          </reference>
        </references>
      </pivotArea>
    </format>
    <format dxfId="48">
      <pivotArea dataOnly="0" labelOnly="1" outline="0" fieldPosition="0">
        <references count="2">
          <reference field="0" count="1" selected="0">
            <x v="1"/>
          </reference>
          <reference field="1" count="1">
            <x v="4"/>
          </reference>
        </references>
      </pivotArea>
    </format>
    <format dxfId="47">
      <pivotArea dataOnly="0" labelOnly="1" outline="0" fieldPosition="0">
        <references count="2">
          <reference field="0" count="1" selected="0">
            <x v="2"/>
          </reference>
          <reference field="1" count="1">
            <x v="36"/>
          </reference>
        </references>
      </pivotArea>
    </format>
    <format dxfId="46">
      <pivotArea dataOnly="0" labelOnly="1" outline="0" fieldPosition="0">
        <references count="2">
          <reference field="0" count="1" selected="0">
            <x v="3"/>
          </reference>
          <reference field="1" count="1">
            <x v="30"/>
          </reference>
        </references>
      </pivotArea>
    </format>
    <format dxfId="45">
      <pivotArea dataOnly="0" labelOnly="1" outline="0" fieldPosition="0">
        <references count="2">
          <reference field="0" count="1" selected="0">
            <x v="4"/>
          </reference>
          <reference field="1" count="1">
            <x v="20"/>
          </reference>
        </references>
      </pivotArea>
    </format>
    <format dxfId="44">
      <pivotArea dataOnly="0" labelOnly="1" outline="0" fieldPosition="0">
        <references count="2">
          <reference field="0" count="1" selected="0">
            <x v="5"/>
          </reference>
          <reference field="1" count="1">
            <x v="20"/>
          </reference>
        </references>
      </pivotArea>
    </format>
    <format dxfId="43">
      <pivotArea dataOnly="0" labelOnly="1" outline="0" fieldPosition="0">
        <references count="2">
          <reference field="0" count="1" selected="0">
            <x v="6"/>
          </reference>
          <reference field="1" count="1">
            <x v="16"/>
          </reference>
        </references>
      </pivotArea>
    </format>
    <format dxfId="42">
      <pivotArea dataOnly="0" labelOnly="1" outline="0" fieldPosition="0">
        <references count="2">
          <reference field="0" count="1" selected="0">
            <x v="7"/>
          </reference>
          <reference field="1" count="1">
            <x v="10"/>
          </reference>
        </references>
      </pivotArea>
    </format>
    <format dxfId="41">
      <pivotArea dataOnly="0" labelOnly="1" outline="0" fieldPosition="0">
        <references count="2">
          <reference field="0" count="1" selected="0">
            <x v="8"/>
          </reference>
          <reference field="1" count="1">
            <x v="9"/>
          </reference>
        </references>
      </pivotArea>
    </format>
    <format dxfId="40">
      <pivotArea dataOnly="0" labelOnly="1" outline="0" fieldPosition="0">
        <references count="2">
          <reference field="0" count="1" selected="0">
            <x v="9"/>
          </reference>
          <reference field="1" count="1">
            <x v="1"/>
          </reference>
        </references>
      </pivotArea>
    </format>
    <format dxfId="39">
      <pivotArea dataOnly="0" labelOnly="1" outline="0" fieldPosition="0">
        <references count="2">
          <reference field="0" count="1" selected="0">
            <x v="10"/>
          </reference>
          <reference field="1" count="1">
            <x v="1"/>
          </reference>
        </references>
      </pivotArea>
    </format>
    <format dxfId="38">
      <pivotArea dataOnly="0" labelOnly="1" outline="0" fieldPosition="0">
        <references count="2">
          <reference field="0" count="1" selected="0">
            <x v="11"/>
          </reference>
          <reference field="1" count="1">
            <x v="31"/>
          </reference>
        </references>
      </pivotArea>
    </format>
    <format dxfId="37">
      <pivotArea dataOnly="0" labelOnly="1" outline="0" fieldPosition="0">
        <references count="2">
          <reference field="0" count="1" selected="0">
            <x v="12"/>
          </reference>
          <reference field="1" count="1">
            <x v="3"/>
          </reference>
        </references>
      </pivotArea>
    </format>
    <format dxfId="36">
      <pivotArea dataOnly="0" labelOnly="1" outline="0" fieldPosition="0">
        <references count="2">
          <reference field="0" count="1" selected="0">
            <x v="13"/>
          </reference>
          <reference field="1" count="1">
            <x v="18"/>
          </reference>
        </references>
      </pivotArea>
    </format>
    <format dxfId="35">
      <pivotArea dataOnly="0" labelOnly="1" outline="0" fieldPosition="0">
        <references count="2">
          <reference field="0" count="1" selected="0">
            <x v="14"/>
          </reference>
          <reference field="1" count="1">
            <x v="8"/>
          </reference>
        </references>
      </pivotArea>
    </format>
    <format dxfId="34">
      <pivotArea dataOnly="0" labelOnly="1" outline="0" fieldPosition="0">
        <references count="2">
          <reference field="0" count="1" selected="0">
            <x v="15"/>
          </reference>
          <reference field="1" count="1">
            <x v="14"/>
          </reference>
        </references>
      </pivotArea>
    </format>
    <format dxfId="33">
      <pivotArea dataOnly="0" labelOnly="1" outline="0" fieldPosition="0">
        <references count="2">
          <reference field="0" count="1" selected="0">
            <x v="16"/>
          </reference>
          <reference field="1" count="1">
            <x v="35"/>
          </reference>
        </references>
      </pivotArea>
    </format>
    <format dxfId="32">
      <pivotArea dataOnly="0" labelOnly="1" outline="0" fieldPosition="0">
        <references count="2">
          <reference field="0" count="1" selected="0">
            <x v="17"/>
          </reference>
          <reference field="1" count="1">
            <x v="15"/>
          </reference>
        </references>
      </pivotArea>
    </format>
    <format dxfId="31">
      <pivotArea dataOnly="0" labelOnly="1" outline="0" fieldPosition="0">
        <references count="2">
          <reference field="0" count="1" selected="0">
            <x v="18"/>
          </reference>
          <reference field="1" count="1">
            <x v="33"/>
          </reference>
        </references>
      </pivotArea>
    </format>
    <format dxfId="30">
      <pivotArea dataOnly="0" labelOnly="1" outline="0" fieldPosition="0">
        <references count="2">
          <reference field="0" count="1" selected="0">
            <x v="19"/>
          </reference>
          <reference field="1" count="1">
            <x v="38"/>
          </reference>
        </references>
      </pivotArea>
    </format>
    <format dxfId="29">
      <pivotArea dataOnly="0" labelOnly="1" outline="0" fieldPosition="0">
        <references count="2">
          <reference field="0" count="1" selected="0">
            <x v="20"/>
          </reference>
          <reference field="1" count="1">
            <x v="38"/>
          </reference>
        </references>
      </pivotArea>
    </format>
    <format dxfId="28">
      <pivotArea dataOnly="0" labelOnly="1" outline="0" fieldPosition="0">
        <references count="2">
          <reference field="0" count="1" selected="0">
            <x v="21"/>
          </reference>
          <reference field="1" count="1">
            <x v="2"/>
          </reference>
        </references>
      </pivotArea>
    </format>
    <format dxfId="27">
      <pivotArea dataOnly="0" labelOnly="1" outline="0" fieldPosition="0">
        <references count="2">
          <reference field="0" count="1" selected="0">
            <x v="22"/>
          </reference>
          <reference field="1" count="1">
            <x v="11"/>
          </reference>
        </references>
      </pivotArea>
    </format>
    <format dxfId="26">
      <pivotArea dataOnly="0" labelOnly="1" outline="0" fieldPosition="0">
        <references count="2">
          <reference field="0" count="1" selected="0">
            <x v="23"/>
          </reference>
          <reference field="1" count="1">
            <x v="37"/>
          </reference>
        </references>
      </pivotArea>
    </format>
    <format dxfId="25">
      <pivotArea dataOnly="0" labelOnly="1" outline="0" fieldPosition="0">
        <references count="2">
          <reference field="0" count="1" selected="0">
            <x v="24"/>
          </reference>
          <reference field="1" count="1">
            <x v="28"/>
          </reference>
        </references>
      </pivotArea>
    </format>
    <format dxfId="24">
      <pivotArea dataOnly="0" labelOnly="1" outline="0" fieldPosition="0">
        <references count="2">
          <reference field="0" count="1" selected="0">
            <x v="25"/>
          </reference>
          <reference field="1" count="1">
            <x v="28"/>
          </reference>
        </references>
      </pivotArea>
    </format>
    <format dxfId="23">
      <pivotArea dataOnly="0" labelOnly="1" outline="0" fieldPosition="0">
        <references count="2">
          <reference field="0" count="1" selected="0">
            <x v="26"/>
          </reference>
          <reference field="1" count="1">
            <x v="28"/>
          </reference>
        </references>
      </pivotArea>
    </format>
    <format dxfId="22">
      <pivotArea dataOnly="0" labelOnly="1" outline="0" fieldPosition="0">
        <references count="2">
          <reference field="0" count="1" selected="0">
            <x v="27"/>
          </reference>
          <reference field="1" count="1">
            <x v="28"/>
          </reference>
        </references>
      </pivotArea>
    </format>
    <format dxfId="21">
      <pivotArea dataOnly="0" labelOnly="1" outline="0" fieldPosition="0">
        <references count="2">
          <reference field="0" count="1" selected="0">
            <x v="28"/>
          </reference>
          <reference field="1" count="1">
            <x v="29"/>
          </reference>
        </references>
      </pivotArea>
    </format>
    <format dxfId="20">
      <pivotArea dataOnly="0" labelOnly="1" outline="0" fieldPosition="0">
        <references count="2">
          <reference field="0" count="1" selected="0">
            <x v="29"/>
          </reference>
          <reference field="1" count="1">
            <x v="5"/>
          </reference>
        </references>
      </pivotArea>
    </format>
    <format dxfId="19">
      <pivotArea dataOnly="0" labelOnly="1" outline="0" fieldPosition="0">
        <references count="2">
          <reference field="0" count="1" selected="0">
            <x v="30"/>
          </reference>
          <reference field="1" count="1">
            <x v="23"/>
          </reference>
        </references>
      </pivotArea>
    </format>
    <format dxfId="18">
      <pivotArea dataOnly="0" labelOnly="1" outline="0" fieldPosition="0">
        <references count="2">
          <reference field="0" count="1" selected="0">
            <x v="31"/>
          </reference>
          <reference field="1" count="1">
            <x v="24"/>
          </reference>
        </references>
      </pivotArea>
    </format>
    <format dxfId="17">
      <pivotArea dataOnly="0" labelOnly="1" outline="0" fieldPosition="0">
        <references count="2">
          <reference field="0" count="1" selected="0">
            <x v="32"/>
          </reference>
          <reference field="1" count="1">
            <x v="7"/>
          </reference>
        </references>
      </pivotArea>
    </format>
    <format dxfId="16">
      <pivotArea dataOnly="0" labelOnly="1" outline="0" fieldPosition="0">
        <references count="2">
          <reference field="0" count="1" selected="0">
            <x v="33"/>
          </reference>
          <reference field="1" count="1">
            <x v="26"/>
          </reference>
        </references>
      </pivotArea>
    </format>
    <format dxfId="15">
      <pivotArea dataOnly="0" labelOnly="1" outline="0" fieldPosition="0">
        <references count="2">
          <reference field="0" count="1" selected="0">
            <x v="34"/>
          </reference>
          <reference field="1" count="1">
            <x v="39"/>
          </reference>
        </references>
      </pivotArea>
    </format>
    <format dxfId="14">
      <pivotArea dataOnly="0" labelOnly="1" outline="0" fieldPosition="0">
        <references count="2">
          <reference field="0" count="1" selected="0">
            <x v="35"/>
          </reference>
          <reference field="1" count="1">
            <x v="27"/>
          </reference>
        </references>
      </pivotArea>
    </format>
    <format dxfId="13">
      <pivotArea dataOnly="0" labelOnly="1" outline="0" fieldPosition="0">
        <references count="2">
          <reference field="0" count="1" selected="0">
            <x v="36"/>
          </reference>
          <reference field="1" count="1">
            <x v="41"/>
          </reference>
        </references>
      </pivotArea>
    </format>
    <format dxfId="12">
      <pivotArea dataOnly="0" labelOnly="1" outline="0" fieldPosition="0">
        <references count="2">
          <reference field="0" count="1" selected="0">
            <x v="37"/>
          </reference>
          <reference field="1" count="1">
            <x v="25"/>
          </reference>
        </references>
      </pivotArea>
    </format>
    <format dxfId="11">
      <pivotArea dataOnly="0" labelOnly="1" outline="0" fieldPosition="0">
        <references count="2">
          <reference field="0" count="1" selected="0">
            <x v="38"/>
          </reference>
          <reference field="1" count="1">
            <x v="25"/>
          </reference>
        </references>
      </pivotArea>
    </format>
    <format dxfId="10">
      <pivotArea dataOnly="0" labelOnly="1" outline="0" fieldPosition="0">
        <references count="2">
          <reference field="0" count="1" selected="0">
            <x v="39"/>
          </reference>
          <reference field="1" count="1">
            <x v="40"/>
          </reference>
        </references>
      </pivotArea>
    </format>
    <format dxfId="9">
      <pivotArea dataOnly="0" labelOnly="1" outline="0" fieldPosition="0">
        <references count="2">
          <reference field="0" count="1" selected="0">
            <x v="40"/>
          </reference>
          <reference field="1" count="1">
            <x v="32"/>
          </reference>
        </references>
      </pivotArea>
    </format>
    <format dxfId="8">
      <pivotArea dataOnly="0" labelOnly="1" outline="0" fieldPosition="0">
        <references count="2">
          <reference field="0" count="1" selected="0">
            <x v="41"/>
          </reference>
          <reference field="1" count="1">
            <x v="12"/>
          </reference>
        </references>
      </pivotArea>
    </format>
    <format dxfId="7">
      <pivotArea dataOnly="0" labelOnly="1" outline="0" fieldPosition="0">
        <references count="2">
          <reference field="0" count="1" selected="0">
            <x v="42"/>
          </reference>
          <reference field="1" count="1">
            <x v="13"/>
          </reference>
        </references>
      </pivotArea>
    </format>
    <format dxfId="6">
      <pivotArea dataOnly="0" labelOnly="1" outline="0" fieldPosition="0">
        <references count="2">
          <reference field="0" count="1" selected="0">
            <x v="43"/>
          </reference>
          <reference field="1" count="1">
            <x v="19"/>
          </reference>
        </references>
      </pivotArea>
    </format>
    <format dxfId="5">
      <pivotArea dataOnly="0" labelOnly="1" outline="0" fieldPosition="0">
        <references count="2">
          <reference field="0" count="1" selected="0">
            <x v="44"/>
          </reference>
          <reference field="1" count="1">
            <x v="17"/>
          </reference>
        </references>
      </pivotArea>
    </format>
    <format dxfId="4">
      <pivotArea dataOnly="0" labelOnly="1" outline="0" fieldPosition="0">
        <references count="2">
          <reference field="0" count="1" selected="0">
            <x v="45"/>
          </reference>
          <reference field="1" count="1">
            <x v="34"/>
          </reference>
        </references>
      </pivotArea>
    </format>
    <format dxfId="3">
      <pivotArea dataOnly="0" labelOnly="1" outline="0" fieldPosition="0">
        <references count="2">
          <reference field="0" count="1" selected="0">
            <x v="46"/>
          </reference>
          <reference field="1" count="1">
            <x v="21"/>
          </reference>
        </references>
      </pivotArea>
    </format>
    <format dxfId="2">
      <pivotArea dataOnly="0" labelOnly="1" outline="0" fieldPosition="0">
        <references count="2">
          <reference field="0" count="1" selected="0">
            <x v="47"/>
          </reference>
          <reference field="1" count="1">
            <x v="22"/>
          </reference>
        </references>
      </pivotArea>
    </format>
    <format dxfId="1">
      <pivotArea dataOnly="0" labelOnly="1" outline="0" fieldPosition="0">
        <references count="2">
          <reference field="0" count="1" selected="0">
            <x v="48"/>
          </reference>
          <reference field="1" count="1">
            <x v="6"/>
          </reference>
        </references>
      </pivotArea>
    </format>
    <format dxfId="0">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pageSetUpPr fitToPage="1"/>
  </sheetPr>
  <dimension ref="B1:X102"/>
  <sheetViews>
    <sheetView zoomScaleNormal="100" workbookViewId="0"/>
  </sheetViews>
  <sheetFormatPr defaultRowHeight="15" x14ac:dyDescent="0.25"/>
  <cols>
    <col min="1" max="1" width="1.7109375" customWidth="1"/>
    <col min="2" max="2" width="12.7109375" bestFit="1" customWidth="1"/>
    <col min="3" max="3" width="88.85546875" customWidth="1"/>
    <col min="4" max="4" width="15.28515625" customWidth="1"/>
    <col min="5" max="5" width="15.7109375" customWidth="1"/>
    <col min="6" max="6" width="21.85546875" customWidth="1"/>
    <col min="7" max="7" width="97.7109375" hidden="1" customWidth="1"/>
    <col min="8" max="8" width="20.7109375" style="47" hidden="1" customWidth="1"/>
    <col min="9" max="9" width="15.5703125" style="47" hidden="1" customWidth="1"/>
    <col min="10" max="10" width="19" style="47" hidden="1" customWidth="1"/>
    <col min="11" max="12" width="9.140625" hidden="1" customWidth="1"/>
    <col min="13" max="13" width="3.85546875" hidden="1" customWidth="1"/>
    <col min="14" max="14" width="9.140625" style="43" hidden="1" customWidth="1"/>
    <col min="15" max="15" width="16.42578125" hidden="1" customWidth="1"/>
    <col min="16" max="16" width="43.42578125" hidden="1" customWidth="1"/>
    <col min="17" max="17" width="26.5703125" hidden="1" customWidth="1"/>
    <col min="18" max="18" width="28.5703125" hidden="1" customWidth="1"/>
    <col min="19" max="19" width="31.140625" hidden="1" customWidth="1"/>
    <col min="20" max="21" width="9.140625" hidden="1" customWidth="1"/>
    <col min="22" max="22" width="10.42578125" hidden="1" customWidth="1"/>
    <col min="23" max="23" width="1.42578125" hidden="1" customWidth="1"/>
    <col min="24" max="24" width="9.140625" hidden="1" customWidth="1"/>
    <col min="25" max="25" width="9.140625" customWidth="1"/>
  </cols>
  <sheetData>
    <row r="1" spans="2:22" ht="15.75" thickBot="1" x14ac:dyDescent="0.3"/>
    <row r="2" spans="2:22" ht="62.25" customHeight="1" thickBot="1" x14ac:dyDescent="0.3">
      <c r="B2" s="76" t="s">
        <v>34</v>
      </c>
      <c r="C2" s="77"/>
      <c r="D2" s="78"/>
    </row>
    <row r="3" spans="2:22" ht="15.75" thickBot="1" x14ac:dyDescent="0.3"/>
    <row r="4" spans="2:22" ht="39" customHeight="1" x14ac:dyDescent="0.25">
      <c r="B4" s="85" t="s">
        <v>83</v>
      </c>
      <c r="C4" s="86"/>
      <c r="D4" s="87"/>
    </row>
    <row r="5" spans="2:22" ht="52.5" customHeight="1" thickBot="1" x14ac:dyDescent="0.3">
      <c r="B5" s="79" t="s">
        <v>33</v>
      </c>
      <c r="C5" s="80"/>
      <c r="D5" s="81"/>
    </row>
    <row r="6" spans="2:22" ht="36.75" customHeight="1" thickBot="1" x14ac:dyDescent="0.3">
      <c r="B6" s="79" t="s">
        <v>118</v>
      </c>
      <c r="C6" s="80"/>
      <c r="D6" s="81"/>
      <c r="F6" s="69" t="s">
        <v>222</v>
      </c>
      <c r="G6" s="47"/>
    </row>
    <row r="7" spans="2:22" ht="3.75" customHeight="1" thickBot="1" x14ac:dyDescent="0.3">
      <c r="B7" s="61"/>
      <c r="C7" s="62"/>
      <c r="D7" s="63"/>
      <c r="G7" s="47"/>
    </row>
    <row r="8" spans="2:22" ht="46.5" customHeight="1" thickBot="1" x14ac:dyDescent="0.3">
      <c r="B8" s="82" t="s">
        <v>35</v>
      </c>
      <c r="C8" s="83"/>
      <c r="D8" s="84"/>
      <c r="F8" s="69" t="s">
        <v>223</v>
      </c>
      <c r="G8" s="47"/>
    </row>
    <row r="10" spans="2:22" s="3" customFormat="1" ht="16.5" thickBot="1" x14ac:dyDescent="0.3">
      <c r="H10" s="46"/>
      <c r="I10" s="46"/>
      <c r="J10" s="46"/>
      <c r="N10" s="44"/>
    </row>
    <row r="11" spans="2:22" s="3" customFormat="1" ht="54.75" customHeight="1" thickBot="1" x14ac:dyDescent="0.3">
      <c r="B11" s="36" t="s">
        <v>0</v>
      </c>
      <c r="C11" s="1" t="s">
        <v>82</v>
      </c>
      <c r="D11" s="2" t="s">
        <v>107</v>
      </c>
      <c r="E11" s="2" t="s">
        <v>108</v>
      </c>
      <c r="F11" s="55" t="s">
        <v>190</v>
      </c>
      <c r="G11" s="6" t="s">
        <v>1</v>
      </c>
      <c r="H11" s="46" t="s">
        <v>115</v>
      </c>
      <c r="I11" s="46" t="s">
        <v>116</v>
      </c>
      <c r="J11" s="46" t="s">
        <v>117</v>
      </c>
      <c r="M11" s="44"/>
      <c r="O11" s="46" t="s">
        <v>147</v>
      </c>
      <c r="P11" s="46" t="s">
        <v>149</v>
      </c>
      <c r="Q11" s="46" t="s">
        <v>151</v>
      </c>
      <c r="R11" s="46" t="s">
        <v>148</v>
      </c>
      <c r="S11" s="46" t="s">
        <v>150</v>
      </c>
      <c r="U11" s="3" t="s">
        <v>191</v>
      </c>
      <c r="V11" s="3" t="s">
        <v>192</v>
      </c>
    </row>
    <row r="12" spans="2:22" s="3" customFormat="1" ht="20.100000000000001" customHeight="1" thickBot="1" x14ac:dyDescent="0.3">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determinato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responsabili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determinate forniture di meccanismi semplificati di gara, sembrerebbero aver ridotto molto il rischio corruttivo. Risulta però necessaria, anche a campione, una profilazione a consuntivo dei vari passaggi di gara, anche in contraddittorio con i responsabili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abbiano alcun "contatto" che non sia esclusivamente tecnico, con i tecnici che pianificano e con gli amministratori che decidono.</v>
      </c>
    </row>
    <row r="21" spans="2:22" s="3" customFormat="1" ht="20.100000000000001" customHeight="1" thickBot="1" x14ac:dyDescent="0.3">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abbiano alcun "contatto" che non sia esclusivamente tecnico, con i tecnici che pianificano e con gli amministratori che decidono.</v>
      </c>
    </row>
    <row r="22" spans="2:22" s="3" customFormat="1" ht="20.100000000000001" customHeight="1" thickBot="1" x14ac:dyDescent="0.3">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fine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ruolo/riscossione coattiva"</v>
      </c>
    </row>
    <row r="24" spans="2:22" s="3" customFormat="1" ht="20.100000000000001" customHeight="1" thickBot="1" x14ac:dyDescent="0.3">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3.1666666666666665</v>
      </c>
      <c r="I26" s="50">
        <f>IF(AND(D26="SI",E26="OK"),'15'!$B$40,"")</f>
        <v>1.25</v>
      </c>
      <c r="J26" s="50">
        <f>IF(AND(D26="SI",E26="OK"),'15'!$B$44,"")</f>
        <v>3.958333333333333</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ruolo/riscossione coattiva"</v>
      </c>
    </row>
    <row r="27" spans="2:22" s="3" customFormat="1" ht="20.100000000000001" customHeight="1" thickBot="1" x14ac:dyDescent="0.3">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ruolo/riscossione coattiva", si dovrà anche prevedere un meccanismo di trasparenza nei provvedimenti che autorizzano dette riduzioni, con particolare riferimento alla parte motivazionale.</v>
      </c>
    </row>
    <row r="28" spans="2:22" s="3" customFormat="1" ht="20.100000000000001" customHeight="1" thickBot="1" x14ac:dyDescent="0.3">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dipendenti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 ad accertamento eseguito dalla polizia municipale.</v>
      </c>
    </row>
    <row r="34" spans="2:22" s="3" customFormat="1" ht="20.100000000000001" customHeight="1" thickBot="1" x14ac:dyDescent="0.3">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La carta d'identità viene in questo ente rilasciata solo mediante la procedura informatica ed 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consorziali.</v>
      </c>
    </row>
    <row r="36" spans="2:22" s="3" customFormat="1" ht="20.100000000000001" customHeight="1" thickBot="1" x14ac:dyDescent="0.3">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consorziali.</v>
      </c>
    </row>
    <row r="37" spans="2:22" s="3" customFormat="1" ht="20.100000000000001" customHeight="1" thickBot="1" x14ac:dyDescent="0.3">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corresponsione dei benefici economici. Per i servizi in cui si debba disporre il ricovero in strutture o interventi similari, si dovranno utilizzare solo strutture accreditate secondo la normativa regionale e convenzionate con i servizi consorziali.</v>
      </c>
    </row>
    <row r="39" spans="2:22" s="3" customFormat="1" ht="20.100000000000001" customHeight="1" thickBot="1" x14ac:dyDescent="0.3">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consorziali. Andrà sempre tenuto conto della regolarità del soggiorno dei beneficiari in contatto costante con lo sportello per l'immigrazione e l'ufficio stranieri della questura.</v>
      </c>
    </row>
    <row r="40" spans="2:22" s="3" customFormat="1" ht="20.100000000000001" customHeight="1" thickBot="1" x14ac:dyDescent="0.3">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Il Consorzio di Bacino 16 ha affidato in house alla SETA S.p.a. il servizio.</v>
      </c>
    </row>
    <row r="41" spans="2:22" s="3" customFormat="1" ht="20.100000000000001" customHeight="1" thickBot="1" x14ac:dyDescent="0.3">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Il forte controllo sociale derivato dalla forte esposizione del servizio all'attenzione di parenti e conoscenti del defunto esclude pratiche corruttive nel servizio pratico di gestione cimiteriale. Per quanto riguarda la gestione delle concessioni cimiteriali è stato adottato un apposito regolamento e le tariffe sono aggiornate all'occorrenza.</v>
      </c>
    </row>
    <row r="44" spans="2:22" s="3" customFormat="1" ht="20.100000000000001" customHeight="1" thickBot="1" x14ac:dyDescent="0.3">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adottare un apposito regolamento e l'eventuale assegnazione di nuove tombe andrà fatta con apposito procedimento ad evidenza pubblica.</v>
      </c>
    </row>
    <row r="45" spans="2:22" s="3" customFormat="1" ht="20.100000000000001" customHeight="1" thickBot="1" x14ac:dyDescent="0.3">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riferimento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
      <c r="B47" s="58">
        <f t="shared" si="5"/>
        <v>36</v>
      </c>
      <c r="C47" s="21" t="str">
        <f>'36'!A3</f>
        <v>Gare ad evidenza pubblica di vendita di beni</v>
      </c>
      <c r="D47" s="4" t="str">
        <f>'36'!$F$2</f>
        <v>SI</v>
      </c>
      <c r="E47" s="4" t="str">
        <f>IF(D47="SI",IF('36'!$B$44="Presenti campi non compilati","Errore","OK"),"-")</f>
        <v>OK</v>
      </c>
      <c r="F47" s="56" t="str">
        <f>IF(D47="SI",IF('36'!$A$47&lt;&gt;"","SI","NO"),"-")</f>
        <v>SI</v>
      </c>
      <c r="G47" s="3" t="str">
        <f t="shared" si="6"/>
        <v>36 - Gare ad evidenza pubblica di vendita di beni</v>
      </c>
      <c r="H47" s="50">
        <f>IF(AND(D47="SI",E47="OK"),'36'!$B$24,"Processo non sottoposto a mappatura e valutazione del rischio")</f>
        <v>2.5</v>
      </c>
      <c r="I47" s="50">
        <f>IF(AND(D47="SI",E47="OK"),'36'!$B$40,"")</f>
        <v>1.25</v>
      </c>
      <c r="J47" s="50">
        <f>IF(AND(D47="SI",E47="OK"),'36'!$B$44,"")</f>
        <v>3.125</v>
      </c>
      <c r="L47" s="3">
        <v>36</v>
      </c>
      <c r="M47" s="44" t="str">
        <f t="shared" si="7"/>
        <v>36</v>
      </c>
      <c r="O47" s="46">
        <f t="shared" si="8"/>
        <v>0</v>
      </c>
      <c r="P47" s="46" t="str">
        <f t="shared" si="9"/>
        <v>36 - Gare ad evidenza pubblica di vendita di beni</v>
      </c>
      <c r="Q47" s="46">
        <f t="shared" si="10"/>
        <v>0</v>
      </c>
      <c r="R47" s="46">
        <f t="shared" si="11"/>
        <v>0</v>
      </c>
      <c r="S47" s="46">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non prevedono un compenso. Maggiore è il compenso,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1.75</v>
      </c>
      <c r="J51" s="50">
        <f>IF(AND(D51="SI",E51="OK"),'40'!$B$44,"")</f>
        <v>3.208333333333333</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v>
      </c>
    </row>
    <row r="52" spans="2:22" s="3" customFormat="1" ht="20.100000000000001" customHeight="1" thickBot="1" x14ac:dyDescent="0.3">
      <c r="B52" s="58">
        <f t="shared" si="5"/>
        <v>41</v>
      </c>
      <c r="C52" s="21" t="str">
        <f>'41'!A3</f>
        <v>Gestione della leva</v>
      </c>
      <c r="D52" s="4" t="str">
        <f>'41'!$F$2</f>
        <v>SI</v>
      </c>
      <c r="E52" s="4" t="str">
        <f>IF(D52="SI",IF('41'!$B$44="Presenti campi non compilati","Errore","OK"),"-")</f>
        <v>OK</v>
      </c>
      <c r="F52" s="56" t="str">
        <f>IF(D52="SI",IF('41'!$A$47&lt;&gt;"","SI","NO"),"-")</f>
        <v>SI</v>
      </c>
      <c r="G52" s="3" t="str">
        <f t="shared" si="6"/>
        <v>41 - Gestione della leva</v>
      </c>
      <c r="H52" s="50">
        <f>IF(AND(D52="SI",E52="OK"),'41'!$B$24,"Processo non sottoposto a mappatura e valutazione del rischio")</f>
        <v>1.1666666666666667</v>
      </c>
      <c r="I52" s="50">
        <f>IF(AND(D52="SI",E52="OK"),'41'!$B$40,"")</f>
        <v>0.75</v>
      </c>
      <c r="J52" s="50">
        <f>IF(AND(D52="SI",E52="OK"),'41'!$B$44,"")</f>
        <v>0.875</v>
      </c>
      <c r="L52" s="3">
        <v>41</v>
      </c>
      <c r="M52" s="44" t="str">
        <f t="shared" si="7"/>
        <v>41</v>
      </c>
      <c r="O52" s="46" t="str">
        <f t="shared" si="8"/>
        <v>41 - Gestione della leva</v>
      </c>
      <c r="P52" s="46">
        <f t="shared" si="9"/>
        <v>0</v>
      </c>
      <c r="Q52" s="46">
        <f t="shared" si="10"/>
        <v>0</v>
      </c>
      <c r="R52" s="46">
        <f t="shared" si="11"/>
        <v>0</v>
      </c>
      <c r="S52" s="46">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0.75</v>
      </c>
      <c r="J53" s="50">
        <f>IF(AND(D53="SI",E53="OK"),'42'!$B$44,"")</f>
        <v>1.5</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certificazioni, ecc.). In questi casi i dipendenti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Il caso non ricorre. All'occorrenza, 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corruzione. Diverso invece il problema legato ai processi legati all'individuazione e gestione dei percorsi di scuola lavoro, specie quelli per cui questa amministrazione prevede dei compensi per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dipendenti pubblici; quando invece sono dei dipendenti di gestori delle aree parcheggio e non abbiano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autorizzazione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affidamenti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3</v>
      </c>
      <c r="I59" s="50">
        <f>IF(AND(D59="SI",E59="OK"),'48'!$B$40,"")</f>
        <v>1.25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territorio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
      <c r="B60" s="58" t="str">
        <f t="shared" si="5"/>
        <v/>
      </c>
      <c r="C60" s="21" t="str">
        <f>'49'!$A$3</f>
        <v>Nuova scheda</v>
      </c>
      <c r="D60" s="4" t="str">
        <f>'49'!$F$2</f>
        <v>NO</v>
      </c>
      <c r="E60" s="4" t="str">
        <f>IF(D60="SI",IF('49'!$B$44="Presenti campi non compilati","Errore","OK"),"-")</f>
        <v>-</v>
      </c>
      <c r="F60" s="56" t="str">
        <f>IF(D60="SI",IF('49'!$A$47&lt;&gt;"","SI","NO"),"-")</f>
        <v>-</v>
      </c>
      <c r="G60" s="3" t="str">
        <f t="shared" si="6"/>
        <v/>
      </c>
      <c r="H60" s="50" t="str">
        <f>IF(AND(D60="SI",E60="OK"),'49'!$B$24,"Processo non sottoposto a mappatura e valutazione del rischio")</f>
        <v>Processo non sottoposto a mappatura e valutazione del rischio</v>
      </c>
      <c r="I60" s="50" t="str">
        <f>IF(AND(D60="SI",E60="OK"),'49'!$B$40,"")</f>
        <v/>
      </c>
      <c r="J60" s="50" t="str">
        <f>IF(AND(D60="SI",E60="OK"),'49'!$B$44,"")</f>
        <v/>
      </c>
      <c r="L60" s="3">
        <v>49</v>
      </c>
      <c r="M60" s="44" t="str">
        <f t="shared" si="7"/>
        <v>49</v>
      </c>
      <c r="O60" s="46">
        <f t="shared" si="8"/>
        <v>0</v>
      </c>
      <c r="P60" s="46">
        <f t="shared" si="9"/>
        <v>0</v>
      </c>
      <c r="Q60" s="46">
        <f t="shared" si="10"/>
        <v>0</v>
      </c>
      <c r="R60" s="46">
        <f t="shared" si="11"/>
        <v>0</v>
      </c>
      <c r="S60" s="46">
        <f t="shared" si="12"/>
        <v>0</v>
      </c>
      <c r="T60" s="3">
        <v>49</v>
      </c>
      <c r="U60" t="str">
        <f>IF(AND(D60="SI",E60="OK",'49'!$A$47&lt;&gt;""),M60&amp;" - "&amp;C60,"")</f>
        <v/>
      </c>
      <c r="V60" s="3" t="str">
        <f>IF(AND(U60&lt;&gt;"",'49'!$A$47&lt;&gt;""),'49'!$A$47,"")</f>
        <v/>
      </c>
    </row>
    <row r="61" spans="2:22" ht="20.100000000000001" customHeight="1" thickBot="1" x14ac:dyDescent="0.3">
      <c r="B61" s="58" t="str">
        <f t="shared" si="5"/>
        <v/>
      </c>
      <c r="C61" s="21" t="str">
        <f>'50'!$A$3</f>
        <v>Nuova scheda</v>
      </c>
      <c r="D61" s="4" t="str">
        <f>'50'!$F$2</f>
        <v>NO</v>
      </c>
      <c r="E61" s="4" t="str">
        <f>IF(D61="SI",IF('50'!$B$44="Presenti campi non compilati","Errore","OK"),"-")</f>
        <v>-</v>
      </c>
      <c r="F61" s="56" t="str">
        <f>IF(D61="SI",IF('50'!$A$47&lt;&gt;"","SI","NO"),"-")</f>
        <v>-</v>
      </c>
      <c r="G61" s="3" t="str">
        <f t="shared" si="6"/>
        <v/>
      </c>
      <c r="H61" s="50" t="str">
        <f>IF(AND(D61="SI",E61="OK"),'50'!$B$24,"Processo non sottoposto a mappatura e valutazione del rischio")</f>
        <v>Processo non sottoposto a mappatura e valutazione del rischio</v>
      </c>
      <c r="I61" s="50" t="str">
        <f>IF(AND(D61="SI",E61="OK"),'50'!$B$40,"")</f>
        <v/>
      </c>
      <c r="J61" s="50" t="str">
        <f>IF(AND(D61="SI",E61="OK"),'50'!$B$44,"")</f>
        <v/>
      </c>
      <c r="L61" s="3">
        <v>50</v>
      </c>
      <c r="M61" s="44" t="str">
        <f t="shared" si="7"/>
        <v>50</v>
      </c>
      <c r="O61" s="46">
        <f t="shared" si="8"/>
        <v>0</v>
      </c>
      <c r="P61" s="46">
        <f t="shared" si="9"/>
        <v>0</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
      <c r="B62" s="58" t="str">
        <f t="shared" si="5"/>
        <v/>
      </c>
      <c r="C62" s="21" t="str">
        <f>'51'!$A$3</f>
        <v>Nuova scheda</v>
      </c>
      <c r="D62" s="4" t="str">
        <f>'51'!$F$2</f>
        <v>NO</v>
      </c>
      <c r="E62" s="4" t="str">
        <f>IF(D62="SI",IF('51'!$B$44="Presenti campi non compilati","Errore","OK"),"-")</f>
        <v>-</v>
      </c>
      <c r="F62" s="56" t="str">
        <f>IF(D62="SI",IF('51'!$A$47&lt;&gt;"","SI","NO"),"-")</f>
        <v>-</v>
      </c>
      <c r="G62" s="3" t="str">
        <f t="shared" si="6"/>
        <v/>
      </c>
      <c r="H62" s="50" t="str">
        <f>IF(AND(D62="SI",E62="OK"),'51'!$B$24,"Processo non sottoposto a mappatura e valutazione del rischio")</f>
        <v>Processo non sottoposto a mappatura e valutazione del rischio</v>
      </c>
      <c r="I62" s="50" t="str">
        <f>IF(AND(D62="SI",E62="OK"),'51'!$B$40,"")</f>
        <v/>
      </c>
      <c r="J62" s="50" t="str">
        <f>IF(AND(D62="SI",E62="OK"),'51'!$B$44,"")</f>
        <v/>
      </c>
      <c r="L62" s="3">
        <v>51</v>
      </c>
      <c r="M62" s="44" t="str">
        <f t="shared" si="7"/>
        <v>51</v>
      </c>
      <c r="O62" s="46">
        <f t="shared" si="8"/>
        <v>0</v>
      </c>
      <c r="P62" s="46">
        <f t="shared" si="9"/>
        <v>0</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25">
      <c r="H65" s="48"/>
      <c r="I65" s="48"/>
      <c r="J65" s="48"/>
    </row>
    <row r="66" spans="8:10" x14ac:dyDescent="0.25">
      <c r="H66" s="48"/>
      <c r="I66" s="48"/>
      <c r="J66" s="48"/>
    </row>
    <row r="67" spans="8:10" x14ac:dyDescent="0.25">
      <c r="H67" s="48"/>
      <c r="I67" s="48"/>
      <c r="J67" s="48"/>
    </row>
    <row r="68" spans="8:10" x14ac:dyDescent="0.25">
      <c r="H68" s="48"/>
      <c r="I68" s="48"/>
      <c r="J68" s="48"/>
    </row>
    <row r="69" spans="8:10" x14ac:dyDescent="0.25">
      <c r="H69" s="48"/>
      <c r="I69" s="48"/>
      <c r="J69" s="48"/>
    </row>
    <row r="70" spans="8:10" x14ac:dyDescent="0.25">
      <c r="H70" s="48"/>
      <c r="I70" s="48"/>
      <c r="J70" s="48"/>
    </row>
    <row r="71" spans="8:10" x14ac:dyDescent="0.25">
      <c r="H71" s="48"/>
      <c r="I71" s="48"/>
      <c r="J71" s="48"/>
    </row>
    <row r="72" spans="8:10" x14ac:dyDescent="0.25">
      <c r="H72" s="48"/>
      <c r="I72" s="48"/>
      <c r="J72" s="48"/>
    </row>
    <row r="73" spans="8:10" x14ac:dyDescent="0.25">
      <c r="H73" s="48"/>
      <c r="I73" s="48"/>
      <c r="J73" s="48"/>
    </row>
    <row r="74" spans="8:10" x14ac:dyDescent="0.25">
      <c r="H74" s="48"/>
      <c r="I74" s="48"/>
      <c r="J74" s="48"/>
    </row>
    <row r="75" spans="8:10" x14ac:dyDescent="0.25">
      <c r="H75" s="48"/>
      <c r="I75" s="48"/>
      <c r="J75" s="48"/>
    </row>
    <row r="76" spans="8:10" x14ac:dyDescent="0.25">
      <c r="H76" s="48"/>
      <c r="I76" s="48"/>
      <c r="J76" s="48"/>
    </row>
    <row r="77" spans="8:10" x14ac:dyDescent="0.25">
      <c r="H77" s="48"/>
      <c r="I77" s="48"/>
      <c r="J77" s="48"/>
    </row>
    <row r="78" spans="8:10" x14ac:dyDescent="0.25">
      <c r="H78" s="48"/>
      <c r="I78" s="48"/>
      <c r="J78" s="48"/>
    </row>
    <row r="79" spans="8:10" x14ac:dyDescent="0.25">
      <c r="H79" s="48"/>
      <c r="I79" s="48"/>
      <c r="J79" s="48"/>
    </row>
    <row r="80" spans="8:10" x14ac:dyDescent="0.25">
      <c r="H80" s="48"/>
      <c r="I80" s="48"/>
      <c r="J80" s="48"/>
    </row>
    <row r="81" spans="8:10" x14ac:dyDescent="0.25">
      <c r="H81" s="48"/>
      <c r="I81" s="48"/>
      <c r="J81" s="48"/>
    </row>
    <row r="82" spans="8:10" x14ac:dyDescent="0.25">
      <c r="H82" s="48"/>
      <c r="I82" s="48"/>
      <c r="J82" s="48"/>
    </row>
    <row r="83" spans="8:10" x14ac:dyDescent="0.25">
      <c r="H83" s="48"/>
      <c r="I83" s="48"/>
      <c r="J83" s="48"/>
    </row>
    <row r="84" spans="8:10" x14ac:dyDescent="0.25">
      <c r="H84" s="48"/>
      <c r="I84" s="48"/>
      <c r="J84" s="48"/>
    </row>
    <row r="85" spans="8:10" x14ac:dyDescent="0.25">
      <c r="H85" s="48"/>
      <c r="I85" s="48"/>
      <c r="J85" s="48"/>
    </row>
    <row r="86" spans="8:10" x14ac:dyDescent="0.25">
      <c r="H86" s="48"/>
      <c r="I86" s="48"/>
      <c r="J86" s="48"/>
    </row>
    <row r="87" spans="8:10" x14ac:dyDescent="0.25">
      <c r="H87" s="48"/>
      <c r="I87" s="48"/>
      <c r="J87" s="48"/>
    </row>
    <row r="88" spans="8:10" x14ac:dyDescent="0.25">
      <c r="H88" s="48"/>
      <c r="I88" s="48"/>
      <c r="J88" s="48"/>
    </row>
    <row r="89" spans="8:10" x14ac:dyDescent="0.25">
      <c r="H89" s="48"/>
      <c r="I89" s="48"/>
      <c r="J89" s="48"/>
    </row>
    <row r="90" spans="8:10" x14ac:dyDescent="0.25">
      <c r="H90" s="48"/>
      <c r="I90" s="48"/>
      <c r="J90" s="48"/>
    </row>
    <row r="91" spans="8:10" x14ac:dyDescent="0.25">
      <c r="H91" s="48"/>
      <c r="I91" s="48"/>
      <c r="J91" s="48"/>
    </row>
    <row r="92" spans="8:10" x14ac:dyDescent="0.25">
      <c r="H92" s="48"/>
      <c r="I92" s="48"/>
      <c r="J92" s="48"/>
    </row>
    <row r="93" spans="8:10" x14ac:dyDescent="0.25">
      <c r="H93" s="48"/>
      <c r="I93" s="48"/>
      <c r="J93" s="48"/>
    </row>
    <row r="94" spans="8:10" x14ac:dyDescent="0.25">
      <c r="H94" s="48"/>
      <c r="I94" s="48"/>
      <c r="J94" s="48"/>
    </row>
    <row r="95" spans="8:10" x14ac:dyDescent="0.25">
      <c r="H95" s="48"/>
      <c r="I95" s="48"/>
      <c r="J95" s="48"/>
    </row>
    <row r="96" spans="8:10" x14ac:dyDescent="0.25">
      <c r="H96" s="48"/>
      <c r="I96" s="48"/>
      <c r="J96" s="48"/>
    </row>
    <row r="97" spans="8:10" x14ac:dyDescent="0.25">
      <c r="H97" s="48"/>
      <c r="I97" s="48"/>
      <c r="J97" s="48"/>
    </row>
    <row r="98" spans="8:10" x14ac:dyDescent="0.25">
      <c r="H98" s="48"/>
      <c r="I98" s="48"/>
      <c r="J98" s="48"/>
    </row>
    <row r="99" spans="8:10" x14ac:dyDescent="0.25">
      <c r="H99" s="48"/>
      <c r="I99" s="48"/>
      <c r="J99" s="48"/>
    </row>
    <row r="100" spans="8:10" x14ac:dyDescent="0.25">
      <c r="H100" s="48"/>
      <c r="I100" s="48"/>
      <c r="J100" s="48"/>
    </row>
    <row r="101" spans="8:10" x14ac:dyDescent="0.25">
      <c r="H101" s="48"/>
      <c r="I101" s="48"/>
      <c r="J101" s="48"/>
    </row>
    <row r="102" spans="8:10" x14ac:dyDescent="0.25">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hyperlink ref="C13" location="'2'!A1" display="Concorso per la progressione in carriera del personale "/>
    <hyperlink ref="C14" location="'3'!A1" display="Selezione per l'affidamento di un incarico professionale "/>
    <hyperlink ref="C15" location="'4'!A1" display="Affidamento mediante procedura aperta (o ristretta) di lavori, servizi, forniture"/>
    <hyperlink ref="C16" location="'5'!A1" display="Affidamento diretto di lavori, servizi o forniture"/>
    <hyperlink ref="C17" location="'6'!A1" display="Permesso di costruire "/>
    <hyperlink ref="C18" location="'7'!A1" display="Permesso di costruire in aree assoggettate ad autorizzazione paesaggistica"/>
    <hyperlink ref="C19" location="'8'!A1" display="Concessione di sovvenzioni, contributi, sussidi, ecc. "/>
    <hyperlink ref="C20" location="'9'!A1" display="Provvedimenti di pianificazione urbanistica generale"/>
    <hyperlink ref="C21" location="'10'!A1" display="Provvedimenti di pianificazione urbanistica attuativa"/>
    <hyperlink ref="C22" location="'11'!A1" display="Levata dei protesti "/>
    <hyperlink ref="C23" location="'12'!A1" display="Gestione delle sanzioni per violazione del CDS"/>
    <hyperlink ref="C24" location="'13'!A1" display="Gestione ordinaria delle entrate "/>
    <hyperlink ref="C25" location="'14'!A1" display="Gestione ordinaria delle spese di bilancio "/>
    <hyperlink ref="C26" location="'15'!A1" display="Accertamenti e verifiche dei tributi locali"/>
    <hyperlink ref="C27" location="'16'!A1" display="Accertamenti con adesione dei tributi locali"/>
    <hyperlink ref="C28" location="'17'!A1" display="Accertamenti e controlli sugli abusi edilizi"/>
    <hyperlink ref="C29" location="'18'!A1" display="Incentivi economici al personale (produttività e retribuzioni di risultato)"/>
    <hyperlink ref="C30" location="'19'!A1" display="Autorizzazione all’occupazione del suolo pubblico"/>
    <hyperlink ref="C31" location="'20'!A1" display="Autorizzazioni ex artt. 68 e 69 del TULPS (spettacoli, intrattenimenti, ecc.)"/>
    <hyperlink ref="C32" location="'21'!A1" display="Permesso di costruire convenzionato "/>
    <hyperlink ref="C33" location="'22'!A1" display="Pratiche anagrafiche "/>
    <hyperlink ref="C34" location="'23'!A1" display="Documenti di identità"/>
    <hyperlink ref="C35" location="'24'!A1" display="Servizi per minori e famiglie"/>
    <hyperlink ref="C36" location="'25'!A1" display="Servizi assistenziali e socio-sanitari per anziani"/>
    <hyperlink ref="C37" location="'26'!A1" display="Servizi per disabili"/>
    <hyperlink ref="C38" location="'27'!A1" display="Servizi per adulti in difficoltà"/>
    <hyperlink ref="C39" location="'28'!A1" display="Servizi di integrazione dei cittadini stranieri"/>
    <hyperlink ref="C40" location="'29'!A1" display="Raccolta e smaltimento rifiuti"/>
    <hyperlink ref="C41" location="'30'!A1" display="Gestione del protocollo "/>
    <hyperlink ref="C42" location="'31'!A1" display="Gestione dell'archivio "/>
    <hyperlink ref="C43" location="'32'!A1" display="Gestione delle sepolture e dei loculi"/>
    <hyperlink ref="C44" location="'33'!A1" display="Gestione delle tombe di famiglia"/>
    <hyperlink ref="C45" location="'34'!A1" display="Organizzazione eventi"/>
    <hyperlink ref="C46" location="'35'!A1" display="Rilascio di patrocini"/>
    <hyperlink ref="C47" location="'36'!A1" display="Gare ad evidenza pubblica di vendita di beni"/>
    <hyperlink ref="C48" location="'37'!A1" display="Funzionamento degli organi collegiali "/>
    <hyperlink ref="C49" location="'38'!A1" display="Formazione di determinazioni, ordinanze, decreti ed altri atti amministrativi"/>
    <hyperlink ref="C50" location="'39'!A1" display="Designazione dei rappresentanti dell'ente presso enti, società, fondazioni"/>
    <hyperlink ref="C51" location="'40'!A1" display="Gestione dei procedimenti di segnalazione e reclamo"/>
    <hyperlink ref="C52" location="'41'!A1" display="Gestione della leva"/>
    <hyperlink ref="C53" location="'42'!A1" display="Gestione dell'elettorato"/>
    <hyperlink ref="C54" location="'43'!A1" display="Gestione degli alloggi pubblici"/>
    <hyperlink ref="C55" location="'44'!A1" display="Gestione del diritto allo studio"/>
    <hyperlink ref="C56" location="'45'!A1" display="Vigilanza sulla circolazione e la sosta"/>
    <hyperlink ref="C57" location="'46'!A1" display="Gestione del reticolo idrico minore "/>
    <hyperlink ref="C58" location="'47'!A1" display="Affidamenti in house"/>
    <hyperlink ref="C59" location="'48'!A1" display="Controlli sull'uso del territorio"/>
    <hyperlink ref="C60" location="'49'!A1" display="'49'!A1"/>
    <hyperlink ref="C61:C64" location="'49'!A1" display="'49'!A1"/>
    <hyperlink ref="F6" location="'Prospetto Finale'!A1" display="Vai al prospetto finale"/>
    <hyperlink ref="F8" location="'Misure riduzione del rischio'!A1" display="Vai alle Misure riduzione rischio"/>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pageSetUpPr fitToPage="1"/>
  </sheetPr>
  <dimension ref="A1:H221"/>
  <sheetViews>
    <sheetView view="pageBreakPreview" zoomScale="85" zoomScaleNormal="100" zoomScaleSheetLayoutView="85" workbookViewId="0">
      <selection activeCell="A2" sqref="A2:F2"/>
    </sheetView>
  </sheetViews>
  <sheetFormatPr defaultRowHeight="15" x14ac:dyDescent="0.25"/>
  <cols>
    <col min="1" max="1" width="3.28515625" style="40" customWidth="1"/>
    <col min="2" max="2" width="123.42578125" customWidth="1"/>
    <col min="3" max="3" width="16.28515625" style="48" customWidth="1"/>
    <col min="4" max="4" width="18" style="48" customWidth="1"/>
    <col min="5" max="5" width="15" style="48" customWidth="1"/>
    <col min="6" max="6" width="5.85546875" style="45" customWidth="1"/>
    <col min="7" max="7" width="0.85546875" customWidth="1"/>
    <col min="8" max="8" width="18.7109375" customWidth="1"/>
    <col min="9" max="9" width="42.85546875" bestFit="1" customWidth="1"/>
    <col min="10" max="10" width="41.7109375" bestFit="1" customWidth="1"/>
    <col min="11" max="11" width="44.140625" bestFit="1" customWidth="1"/>
    <col min="12" max="12" width="42.5703125" bestFit="1" customWidth="1"/>
    <col min="13" max="13" width="70" bestFit="1" customWidth="1"/>
    <col min="14" max="14" width="49.85546875" bestFit="1" customWidth="1"/>
    <col min="15" max="15" width="71.28515625" bestFit="1" customWidth="1"/>
    <col min="16" max="16" width="38.5703125" bestFit="1" customWidth="1"/>
    <col min="17" max="17" width="23.42578125" bestFit="1" customWidth="1"/>
    <col min="18" max="18" width="24.28515625" bestFit="1" customWidth="1"/>
    <col min="19" max="19" width="30.140625" bestFit="1" customWidth="1"/>
    <col min="20" max="20" width="46.85546875" bestFit="1" customWidth="1"/>
    <col min="21" max="21" width="21" bestFit="1" customWidth="1"/>
    <col min="22" max="22" width="30.7109375" bestFit="1" customWidth="1"/>
    <col min="23" max="23" width="44.140625" bestFit="1" customWidth="1"/>
    <col min="24" max="24" width="31.28515625" bestFit="1" customWidth="1"/>
    <col min="25" max="25" width="26.5703125" bestFit="1" customWidth="1"/>
    <col min="26" max="26" width="25" bestFit="1" customWidth="1"/>
    <col min="27" max="27" width="37.7109375" bestFit="1" customWidth="1"/>
    <col min="28" max="28" width="34.5703125" bestFit="1" customWidth="1"/>
    <col min="29" max="29" width="24.5703125" bestFit="1" customWidth="1"/>
    <col min="30" max="30" width="22.140625" bestFit="1" customWidth="1"/>
    <col min="31" max="31" width="44.85546875" bestFit="1" customWidth="1"/>
    <col min="32" max="32" width="39.140625" bestFit="1" customWidth="1"/>
    <col min="33" max="33" width="73.85546875" bestFit="1" customWidth="1"/>
    <col min="34" max="34" width="72" bestFit="1" customWidth="1"/>
    <col min="35" max="35" width="53.140625" bestFit="1" customWidth="1"/>
    <col min="36" max="36" width="22.140625" bestFit="1" customWidth="1"/>
    <col min="37" max="37" width="26.7109375" bestFit="1" customWidth="1"/>
    <col min="38" max="38" width="32.140625" bestFit="1" customWidth="1"/>
    <col min="39" max="39" width="32.42578125" bestFit="1" customWidth="1"/>
    <col min="40" max="40" width="37.5703125" bestFit="1" customWidth="1"/>
    <col min="41" max="41" width="36.85546875" bestFit="1" customWidth="1"/>
    <col min="42" max="42" width="23.7109375" bestFit="1" customWidth="1"/>
    <col min="43" max="43" width="32.140625" bestFit="1" customWidth="1"/>
  </cols>
  <sheetData>
    <row r="1" spans="1:8" ht="31.5" customHeight="1" thickBot="1" x14ac:dyDescent="0.3">
      <c r="A1" s="96" t="s">
        <v>229</v>
      </c>
      <c r="B1" s="96"/>
      <c r="C1" s="96"/>
      <c r="D1" s="96"/>
      <c r="E1" s="96"/>
      <c r="F1" s="96"/>
    </row>
    <row r="2" spans="1:8" ht="19.5" thickBot="1" x14ac:dyDescent="0.3">
      <c r="A2" s="97" t="s">
        <v>230</v>
      </c>
      <c r="B2" s="97"/>
      <c r="C2" s="97"/>
      <c r="D2" s="97"/>
      <c r="E2" s="97"/>
      <c r="F2" s="97"/>
      <c r="H2" s="69" t="s">
        <v>81</v>
      </c>
    </row>
    <row r="3" spans="1:8" ht="10.5" customHeight="1" thickBot="1" x14ac:dyDescent="0.3">
      <c r="A3" s="64"/>
      <c r="B3" s="64"/>
      <c r="C3" s="74"/>
      <c r="D3" s="74"/>
      <c r="E3" s="74"/>
      <c r="F3" s="64"/>
      <c r="H3" s="70"/>
    </row>
    <row r="4" spans="1:8" ht="51.75" customHeight="1" thickBot="1" x14ac:dyDescent="0.3">
      <c r="A4" s="98" t="s">
        <v>152</v>
      </c>
      <c r="B4" s="98"/>
      <c r="C4" s="98"/>
      <c r="D4" s="98"/>
      <c r="E4" s="98"/>
      <c r="F4" s="98"/>
      <c r="H4" s="69" t="s">
        <v>223</v>
      </c>
    </row>
    <row r="5" spans="1:8" ht="7.5" customHeight="1" x14ac:dyDescent="0.25">
      <c r="A5" s="39"/>
      <c r="B5" s="5"/>
      <c r="C5" s="52"/>
      <c r="D5" s="52"/>
      <c r="E5" s="52"/>
      <c r="F5" s="49"/>
    </row>
    <row r="6" spans="1:8" ht="36.75" customHeight="1" x14ac:dyDescent="0.25"/>
    <row r="7" spans="1:8" ht="4.5" customHeight="1" x14ac:dyDescent="0.25">
      <c r="A7" s="41"/>
    </row>
    <row r="8" spans="1:8" ht="12.75" customHeight="1" x14ac:dyDescent="0.25">
      <c r="A8" s="41"/>
    </row>
    <row r="9" spans="1:8" ht="3" customHeight="1" x14ac:dyDescent="0.25">
      <c r="A9" s="42"/>
    </row>
    <row r="10" spans="1:8" x14ac:dyDescent="0.25">
      <c r="A10" s="99" t="s">
        <v>135</v>
      </c>
      <c r="B10" s="100"/>
      <c r="C10" s="100"/>
      <c r="D10" s="100"/>
      <c r="E10" s="100"/>
      <c r="F10" s="101"/>
    </row>
    <row r="11" spans="1:8" x14ac:dyDescent="0.25">
      <c r="A11" s="88" t="s">
        <v>136</v>
      </c>
      <c r="B11" s="89"/>
      <c r="C11" s="89"/>
      <c r="D11" s="89"/>
      <c r="E11" s="89"/>
      <c r="F11" s="90"/>
    </row>
    <row r="12" spans="1:8" ht="30" customHeight="1" x14ac:dyDescent="0.25">
      <c r="A12" s="88" t="s">
        <v>137</v>
      </c>
      <c r="B12" s="89"/>
      <c r="C12" s="89"/>
      <c r="D12" s="89"/>
      <c r="E12" s="89"/>
      <c r="F12" s="90"/>
    </row>
    <row r="13" spans="1:8" ht="20.25" customHeight="1" x14ac:dyDescent="0.25">
      <c r="A13" s="88" t="s">
        <v>138</v>
      </c>
      <c r="B13" s="89"/>
      <c r="C13" s="89"/>
      <c r="D13" s="89"/>
      <c r="E13" s="89"/>
      <c r="F13" s="90"/>
    </row>
    <row r="14" spans="1:8" ht="16.5" customHeight="1" x14ac:dyDescent="0.25">
      <c r="A14" s="88" t="s">
        <v>139</v>
      </c>
      <c r="B14" s="89"/>
      <c r="C14" s="89"/>
      <c r="D14" s="89"/>
      <c r="E14" s="89"/>
      <c r="F14" s="90"/>
    </row>
    <row r="15" spans="1:8" ht="23.25" customHeight="1" x14ac:dyDescent="0.25">
      <c r="A15" s="91" t="s">
        <v>228</v>
      </c>
      <c r="B15" s="92"/>
      <c r="C15" s="92"/>
      <c r="D15" s="92"/>
      <c r="E15" s="92"/>
      <c r="F15" s="93"/>
    </row>
    <row r="16" spans="1:8" ht="20.25" customHeight="1" x14ac:dyDescent="0.25">
      <c r="A16" s="94" t="s">
        <v>140</v>
      </c>
      <c r="B16" s="94"/>
      <c r="C16" s="94"/>
      <c r="D16" s="94"/>
      <c r="E16" s="94"/>
      <c r="F16" s="94"/>
    </row>
    <row r="17" spans="1:6" ht="34.5" customHeight="1" x14ac:dyDescent="0.25">
      <c r="A17" s="95" t="s">
        <v>141</v>
      </c>
      <c r="B17" s="95"/>
      <c r="C17" s="95"/>
      <c r="D17" s="95"/>
      <c r="E17" s="95"/>
      <c r="F17" s="95"/>
    </row>
    <row r="18" spans="1:6" ht="18.75" x14ac:dyDescent="0.3">
      <c r="B18" s="53" t="s">
        <v>220</v>
      </c>
      <c r="C18" s="54" t="s">
        <v>143</v>
      </c>
      <c r="D18" s="54" t="s">
        <v>144</v>
      </c>
      <c r="E18" s="54" t="s">
        <v>145</v>
      </c>
    </row>
    <row r="19" spans="1:6" ht="5.25" customHeight="1" x14ac:dyDescent="0.25">
      <c r="C19" s="47"/>
      <c r="D19" s="47"/>
      <c r="E19" s="47"/>
    </row>
    <row r="20" spans="1:6" x14ac:dyDescent="0.25">
      <c r="C20" s="75" t="s">
        <v>194</v>
      </c>
      <c r="D20" s="47"/>
      <c r="E20" s="47"/>
    </row>
    <row r="21" spans="1:6" x14ac:dyDescent="0.25">
      <c r="B21" t="s">
        <v>195</v>
      </c>
      <c r="C21" s="47">
        <v>2.5</v>
      </c>
      <c r="D21" s="47">
        <v>1.5</v>
      </c>
      <c r="E21" s="47">
        <v>3.75</v>
      </c>
    </row>
    <row r="22" spans="1:6" x14ac:dyDescent="0.25">
      <c r="B22" t="s">
        <v>142</v>
      </c>
      <c r="C22" s="47">
        <v>2</v>
      </c>
      <c r="D22" s="47">
        <v>1.25</v>
      </c>
      <c r="E22" s="47">
        <v>2.5</v>
      </c>
    </row>
    <row r="23" spans="1:6" x14ac:dyDescent="0.25">
      <c r="B23" t="s">
        <v>196</v>
      </c>
      <c r="C23" s="47">
        <v>3.5</v>
      </c>
      <c r="D23" s="47">
        <v>1.5</v>
      </c>
      <c r="E23" s="47">
        <v>5.25</v>
      </c>
    </row>
    <row r="24" spans="1:6" x14ac:dyDescent="0.25">
      <c r="B24" t="s">
        <v>197</v>
      </c>
      <c r="C24" s="47">
        <v>2.3333333333333335</v>
      </c>
      <c r="D24" s="47">
        <v>1.25</v>
      </c>
      <c r="E24" s="47">
        <v>2.916666666666667</v>
      </c>
    </row>
    <row r="25" spans="1:6" x14ac:dyDescent="0.25">
      <c r="B25" t="s">
        <v>198</v>
      </c>
      <c r="C25" s="47">
        <v>2.8333333333333335</v>
      </c>
      <c r="D25" s="47">
        <v>1.5</v>
      </c>
      <c r="E25" s="47">
        <v>4.25</v>
      </c>
    </row>
    <row r="26" spans="1:6" x14ac:dyDescent="0.25">
      <c r="B26" t="s">
        <v>199</v>
      </c>
      <c r="C26" s="47">
        <v>2.3333333333333335</v>
      </c>
      <c r="D26" s="47">
        <v>1.25</v>
      </c>
      <c r="E26" s="47">
        <v>2.916666666666667</v>
      </c>
    </row>
    <row r="27" spans="1:6" x14ac:dyDescent="0.25">
      <c r="B27" t="s">
        <v>200</v>
      </c>
      <c r="C27" s="47">
        <v>3</v>
      </c>
      <c r="D27" s="47">
        <v>1.25</v>
      </c>
      <c r="E27" s="47">
        <v>3.75</v>
      </c>
    </row>
    <row r="28" spans="1:6" x14ac:dyDescent="0.25">
      <c r="B28" t="s">
        <v>201</v>
      </c>
      <c r="C28" s="47">
        <v>1.8333333333333333</v>
      </c>
      <c r="D28" s="47">
        <v>1.5</v>
      </c>
      <c r="E28" s="47">
        <v>3.75</v>
      </c>
    </row>
    <row r="29" spans="1:6" x14ac:dyDescent="0.25">
      <c r="B29" t="s">
        <v>202</v>
      </c>
      <c r="C29" s="47">
        <v>4</v>
      </c>
      <c r="D29" s="47">
        <v>1.75</v>
      </c>
      <c r="E29" s="47">
        <v>7</v>
      </c>
    </row>
    <row r="30" spans="1:6" x14ac:dyDescent="0.25">
      <c r="B30" t="s">
        <v>153</v>
      </c>
      <c r="C30" s="47">
        <v>3.8333333333333335</v>
      </c>
      <c r="D30" s="47">
        <v>1.75</v>
      </c>
      <c r="E30" s="47">
        <v>6.7083333333333339</v>
      </c>
    </row>
    <row r="31" spans="1:6" x14ac:dyDescent="0.25">
      <c r="B31" t="s">
        <v>154</v>
      </c>
      <c r="C31" s="47">
        <v>2</v>
      </c>
      <c r="D31" s="47">
        <v>1.75</v>
      </c>
      <c r="E31" s="47">
        <v>3.5</v>
      </c>
    </row>
    <row r="32" spans="1:6" x14ac:dyDescent="0.25">
      <c r="B32" t="s">
        <v>155</v>
      </c>
      <c r="C32" s="47">
        <v>2.1666666666666665</v>
      </c>
      <c r="D32" s="47">
        <v>1.75</v>
      </c>
      <c r="E32" s="47">
        <v>3.7916666666666665</v>
      </c>
    </row>
    <row r="33" spans="2:5" x14ac:dyDescent="0.25">
      <c r="B33" t="s">
        <v>156</v>
      </c>
      <c r="C33" s="47">
        <v>2.1666666666666665</v>
      </c>
      <c r="D33" s="47">
        <v>1</v>
      </c>
      <c r="E33" s="47">
        <v>2.1666666666666665</v>
      </c>
    </row>
    <row r="34" spans="2:5" x14ac:dyDescent="0.25">
      <c r="B34" t="s">
        <v>157</v>
      </c>
      <c r="C34" s="47">
        <v>3.3333333333333335</v>
      </c>
      <c r="D34" s="47">
        <v>1</v>
      </c>
      <c r="E34" s="47">
        <v>3.3333333333333335</v>
      </c>
    </row>
    <row r="35" spans="2:5" x14ac:dyDescent="0.25">
      <c r="B35" t="s">
        <v>158</v>
      </c>
      <c r="C35" s="47">
        <v>3.1666666666666665</v>
      </c>
      <c r="D35" s="47">
        <v>1.25</v>
      </c>
      <c r="E35" s="47">
        <v>3.958333333333333</v>
      </c>
    </row>
    <row r="36" spans="2:5" x14ac:dyDescent="0.25">
      <c r="B36" t="s">
        <v>159</v>
      </c>
      <c r="C36" s="47">
        <v>3.8333333333333335</v>
      </c>
      <c r="D36" s="47">
        <v>1.25</v>
      </c>
      <c r="E36" s="47">
        <v>4.791666666666667</v>
      </c>
    </row>
    <row r="37" spans="2:5" x14ac:dyDescent="0.25">
      <c r="B37" t="s">
        <v>160</v>
      </c>
      <c r="C37" s="47">
        <v>2.6666666666666665</v>
      </c>
      <c r="D37" s="47">
        <v>1</v>
      </c>
      <c r="E37" s="47">
        <v>2.6666666666666665</v>
      </c>
    </row>
    <row r="38" spans="2:5" x14ac:dyDescent="0.25">
      <c r="B38" t="s">
        <v>161</v>
      </c>
      <c r="C38" s="47">
        <v>1.8333333333333333</v>
      </c>
      <c r="D38" s="47">
        <v>2.25</v>
      </c>
      <c r="E38" s="47">
        <v>4.125</v>
      </c>
    </row>
    <row r="39" spans="2:5" x14ac:dyDescent="0.25">
      <c r="B39" t="s">
        <v>162</v>
      </c>
      <c r="C39" s="47">
        <v>2.1666666666666665</v>
      </c>
      <c r="D39" s="47">
        <v>1</v>
      </c>
      <c r="E39" s="47">
        <v>2.1666666666666665</v>
      </c>
    </row>
    <row r="40" spans="2:5" x14ac:dyDescent="0.25">
      <c r="B40" t="s">
        <v>163</v>
      </c>
      <c r="C40" s="47">
        <v>2.8333333333333335</v>
      </c>
      <c r="D40" s="47">
        <v>1.25</v>
      </c>
      <c r="E40" s="47">
        <v>3.541666666666667</v>
      </c>
    </row>
    <row r="41" spans="2:5" x14ac:dyDescent="0.25">
      <c r="B41" t="s">
        <v>164</v>
      </c>
      <c r="C41" s="47">
        <v>3.3333333333333335</v>
      </c>
      <c r="D41" s="47">
        <v>1.25</v>
      </c>
      <c r="E41" s="47">
        <v>4.166666666666667</v>
      </c>
    </row>
    <row r="42" spans="2:5" x14ac:dyDescent="0.25">
      <c r="B42" t="s">
        <v>165</v>
      </c>
      <c r="C42" s="47">
        <v>2.1666666666666665</v>
      </c>
      <c r="D42" s="47">
        <v>1</v>
      </c>
      <c r="E42" s="47">
        <v>2.1666666666666665</v>
      </c>
    </row>
    <row r="43" spans="2:5" x14ac:dyDescent="0.25">
      <c r="B43" t="s">
        <v>166</v>
      </c>
      <c r="C43" s="47">
        <v>2</v>
      </c>
      <c r="D43" s="47">
        <v>1</v>
      </c>
      <c r="E43" s="47">
        <v>2</v>
      </c>
    </row>
    <row r="44" spans="2:5" x14ac:dyDescent="0.25">
      <c r="B44" t="s">
        <v>167</v>
      </c>
      <c r="C44" s="47">
        <v>3.5</v>
      </c>
      <c r="D44" s="47">
        <v>1.25</v>
      </c>
      <c r="E44" s="47">
        <v>4.375</v>
      </c>
    </row>
    <row r="45" spans="2:5" x14ac:dyDescent="0.25">
      <c r="B45" t="s">
        <v>168</v>
      </c>
      <c r="C45" s="47">
        <v>3.5</v>
      </c>
      <c r="D45" s="47">
        <v>1.25</v>
      </c>
      <c r="E45" s="47">
        <v>4.375</v>
      </c>
    </row>
    <row r="46" spans="2:5" x14ac:dyDescent="0.25">
      <c r="B46" t="s">
        <v>169</v>
      </c>
      <c r="C46" s="47">
        <v>3.5</v>
      </c>
      <c r="D46" s="47">
        <v>1.25</v>
      </c>
      <c r="E46" s="47">
        <v>4.375</v>
      </c>
    </row>
    <row r="47" spans="2:5" x14ac:dyDescent="0.25">
      <c r="B47" t="s">
        <v>170</v>
      </c>
      <c r="C47" s="47">
        <v>3.5</v>
      </c>
      <c r="D47" s="47">
        <v>1.25</v>
      </c>
      <c r="E47" s="47">
        <v>4.375</v>
      </c>
    </row>
    <row r="48" spans="2:5" x14ac:dyDescent="0.25">
      <c r="B48" t="s">
        <v>171</v>
      </c>
      <c r="C48" s="47">
        <v>3.5</v>
      </c>
      <c r="D48" s="47">
        <v>1.25</v>
      </c>
      <c r="E48" s="47">
        <v>4.375</v>
      </c>
    </row>
    <row r="49" spans="2:5" x14ac:dyDescent="0.25">
      <c r="B49" t="s">
        <v>172</v>
      </c>
      <c r="C49" s="47">
        <v>3.6666666666666665</v>
      </c>
      <c r="D49" s="47">
        <v>1.25</v>
      </c>
      <c r="E49" s="47">
        <v>4.583333333333333</v>
      </c>
    </row>
    <row r="50" spans="2:5" x14ac:dyDescent="0.25">
      <c r="B50" t="s">
        <v>173</v>
      </c>
      <c r="C50" s="47">
        <v>1.1666666666666667</v>
      </c>
      <c r="D50" s="47">
        <v>0.75</v>
      </c>
      <c r="E50" s="47">
        <v>0.875</v>
      </c>
    </row>
    <row r="51" spans="2:5" x14ac:dyDescent="0.25">
      <c r="B51" t="s">
        <v>174</v>
      </c>
      <c r="C51" s="47">
        <v>1.1666666666666667</v>
      </c>
      <c r="D51" s="47">
        <v>0.75</v>
      </c>
      <c r="E51" s="47">
        <v>0.875</v>
      </c>
    </row>
    <row r="52" spans="2:5" x14ac:dyDescent="0.25">
      <c r="B52" t="s">
        <v>175</v>
      </c>
      <c r="C52" s="47">
        <v>2.1666666666666665</v>
      </c>
      <c r="D52" s="47">
        <v>1</v>
      </c>
      <c r="E52" s="47">
        <v>2.1666666666666665</v>
      </c>
    </row>
    <row r="53" spans="2:5" x14ac:dyDescent="0.25">
      <c r="B53" t="s">
        <v>176</v>
      </c>
      <c r="C53" s="47">
        <v>2.5</v>
      </c>
      <c r="D53" s="47">
        <v>1.25</v>
      </c>
      <c r="E53" s="47">
        <v>3.125</v>
      </c>
    </row>
    <row r="54" spans="2:5" x14ac:dyDescent="0.25">
      <c r="B54" t="s">
        <v>177</v>
      </c>
      <c r="C54" s="47">
        <v>3</v>
      </c>
      <c r="D54" s="47">
        <v>1.25</v>
      </c>
      <c r="E54" s="47">
        <v>3.75</v>
      </c>
    </row>
    <row r="55" spans="2:5" x14ac:dyDescent="0.25">
      <c r="B55" t="s">
        <v>178</v>
      </c>
      <c r="C55" s="47">
        <v>2.6666666666666665</v>
      </c>
      <c r="D55" s="47">
        <v>1.25</v>
      </c>
      <c r="E55" s="47">
        <v>3.333333333333333</v>
      </c>
    </row>
    <row r="56" spans="2:5" x14ac:dyDescent="0.25">
      <c r="B56" t="s">
        <v>179</v>
      </c>
      <c r="C56" s="47">
        <v>2.5</v>
      </c>
      <c r="D56" s="47">
        <v>1.25</v>
      </c>
      <c r="E56" s="47">
        <v>3.125</v>
      </c>
    </row>
    <row r="57" spans="2:5" x14ac:dyDescent="0.25">
      <c r="B57" t="s">
        <v>180</v>
      </c>
      <c r="C57" s="47">
        <v>1.3333333333333333</v>
      </c>
      <c r="D57" s="47">
        <v>1.75</v>
      </c>
      <c r="E57" s="47">
        <v>2.333333333333333</v>
      </c>
    </row>
    <row r="58" spans="2:5" x14ac:dyDescent="0.25">
      <c r="B58" t="s">
        <v>181</v>
      </c>
      <c r="C58" s="47">
        <v>1.3333333333333333</v>
      </c>
      <c r="D58" s="47">
        <v>1.25</v>
      </c>
      <c r="E58" s="47">
        <v>1.6666666666666665</v>
      </c>
    </row>
    <row r="59" spans="2:5" x14ac:dyDescent="0.25">
      <c r="B59" t="s">
        <v>182</v>
      </c>
      <c r="C59" s="47">
        <v>3.3333333333333335</v>
      </c>
      <c r="D59" s="47">
        <v>1.75</v>
      </c>
      <c r="E59" s="47">
        <v>5.8333333333333339</v>
      </c>
    </row>
    <row r="60" spans="2:5" x14ac:dyDescent="0.25">
      <c r="B60" t="s">
        <v>183</v>
      </c>
      <c r="C60" s="47">
        <v>1.8333333333333333</v>
      </c>
      <c r="D60" s="47">
        <v>1.75</v>
      </c>
      <c r="E60" s="47">
        <v>3.208333333333333</v>
      </c>
    </row>
    <row r="61" spans="2:5" x14ac:dyDescent="0.25">
      <c r="B61" t="s">
        <v>184</v>
      </c>
      <c r="C61" s="47">
        <v>1.1666666666666667</v>
      </c>
      <c r="D61" s="47">
        <v>0.75</v>
      </c>
      <c r="E61" s="47">
        <v>0.875</v>
      </c>
    </row>
    <row r="62" spans="2:5" x14ac:dyDescent="0.25">
      <c r="B62" t="s">
        <v>185</v>
      </c>
      <c r="C62" s="47">
        <v>2</v>
      </c>
      <c r="D62" s="47">
        <v>0.75</v>
      </c>
      <c r="E62" s="47">
        <v>1.5</v>
      </c>
    </row>
    <row r="63" spans="2:5" x14ac:dyDescent="0.25">
      <c r="B63" t="s">
        <v>186</v>
      </c>
      <c r="C63" s="47">
        <v>2.6666666666666665</v>
      </c>
      <c r="D63" s="47">
        <v>0.75</v>
      </c>
      <c r="E63" s="47">
        <v>2</v>
      </c>
    </row>
    <row r="64" spans="2:5" x14ac:dyDescent="0.25">
      <c r="B64" t="s">
        <v>187</v>
      </c>
      <c r="C64" s="47">
        <v>2.6666666666666665</v>
      </c>
      <c r="D64" s="47">
        <v>1.25</v>
      </c>
      <c r="E64" s="47">
        <v>3.333333333333333</v>
      </c>
    </row>
    <row r="65" spans="2:5" x14ac:dyDescent="0.25">
      <c r="B65" t="s">
        <v>146</v>
      </c>
      <c r="C65" s="47">
        <v>1.6666666666666667</v>
      </c>
      <c r="D65" s="47">
        <v>1</v>
      </c>
      <c r="E65" s="47">
        <v>1.6666666666666667</v>
      </c>
    </row>
    <row r="66" spans="2:5" x14ac:dyDescent="0.25">
      <c r="B66" t="s">
        <v>226</v>
      </c>
      <c r="C66" s="47">
        <v>2.5</v>
      </c>
      <c r="D66" s="47">
        <v>1.25</v>
      </c>
      <c r="E66" s="47">
        <v>3.125</v>
      </c>
    </row>
    <row r="67" spans="2:5" x14ac:dyDescent="0.25">
      <c r="B67" t="s">
        <v>188</v>
      </c>
      <c r="C67" s="47">
        <v>3.1666666666666665</v>
      </c>
      <c r="D67" s="47">
        <v>1.5</v>
      </c>
      <c r="E67" s="47">
        <v>4.75</v>
      </c>
    </row>
    <row r="68" spans="2:5" x14ac:dyDescent="0.25">
      <c r="B68" t="s">
        <v>189</v>
      </c>
      <c r="C68" s="47">
        <v>3</v>
      </c>
      <c r="D68" s="47">
        <v>1.25</v>
      </c>
      <c r="E68" s="47">
        <v>3.75</v>
      </c>
    </row>
    <row r="69" spans="2:5" x14ac:dyDescent="0.25">
      <c r="C69" s="47"/>
      <c r="D69" s="47"/>
      <c r="E69" s="47"/>
    </row>
    <row r="70" spans="2:5" x14ac:dyDescent="0.25">
      <c r="C70" s="47"/>
      <c r="D70" s="47"/>
      <c r="E70" s="47"/>
    </row>
    <row r="71" spans="2:5" x14ac:dyDescent="0.25">
      <c r="C71" s="47"/>
      <c r="D71" s="47"/>
      <c r="E71" s="47"/>
    </row>
    <row r="72" spans="2:5" x14ac:dyDescent="0.25">
      <c r="C72" s="47"/>
      <c r="D72" s="47"/>
      <c r="E72" s="47"/>
    </row>
    <row r="73" spans="2:5" x14ac:dyDescent="0.25">
      <c r="C73" s="47"/>
      <c r="D73" s="47"/>
      <c r="E73" s="47"/>
    </row>
    <row r="74" spans="2:5" x14ac:dyDescent="0.25">
      <c r="C74" s="47"/>
      <c r="D74" s="47"/>
      <c r="E74" s="47"/>
    </row>
    <row r="75" spans="2:5" x14ac:dyDescent="0.25">
      <c r="C75" s="47"/>
      <c r="D75" s="47"/>
      <c r="E75" s="47"/>
    </row>
    <row r="76" spans="2:5" x14ac:dyDescent="0.25">
      <c r="C76" s="47"/>
      <c r="D76" s="47"/>
      <c r="E76" s="47"/>
    </row>
    <row r="77" spans="2:5" x14ac:dyDescent="0.25">
      <c r="C77" s="47"/>
      <c r="D77" s="47"/>
      <c r="E77" s="47"/>
    </row>
    <row r="78" spans="2:5" x14ac:dyDescent="0.25">
      <c r="C78" s="47"/>
      <c r="D78" s="47"/>
      <c r="E78" s="47"/>
    </row>
    <row r="79" spans="2:5" x14ac:dyDescent="0.25">
      <c r="C79" s="47"/>
      <c r="D79" s="47"/>
      <c r="E79" s="47"/>
    </row>
    <row r="80" spans="2:5" x14ac:dyDescent="0.25">
      <c r="C80" s="47"/>
      <c r="D80" s="47"/>
      <c r="E80" s="47"/>
    </row>
    <row r="81" spans="3:5" x14ac:dyDescent="0.25">
      <c r="C81" s="47"/>
      <c r="D81" s="47"/>
      <c r="E81" s="47"/>
    </row>
    <row r="82" spans="3:5" x14ac:dyDescent="0.25">
      <c r="C82" s="47"/>
      <c r="D82" s="47"/>
      <c r="E82" s="47"/>
    </row>
    <row r="83" spans="3:5" x14ac:dyDescent="0.25">
      <c r="C83" s="47"/>
      <c r="D83" s="47"/>
      <c r="E83" s="47"/>
    </row>
    <row r="84" spans="3:5" x14ac:dyDescent="0.25">
      <c r="C84" s="47"/>
      <c r="D84" s="47"/>
      <c r="E84" s="47"/>
    </row>
    <row r="85" spans="3:5" x14ac:dyDescent="0.25">
      <c r="C85" s="47"/>
      <c r="D85" s="47"/>
      <c r="E85" s="47"/>
    </row>
    <row r="86" spans="3:5" x14ac:dyDescent="0.25">
      <c r="C86" s="47"/>
      <c r="D86" s="47"/>
      <c r="E86" s="47"/>
    </row>
    <row r="87" spans="3:5" x14ac:dyDescent="0.25">
      <c r="C87" s="47"/>
      <c r="D87" s="47"/>
      <c r="E87" s="47"/>
    </row>
    <row r="88" spans="3:5" x14ac:dyDescent="0.25">
      <c r="C88" s="47"/>
      <c r="D88" s="47"/>
      <c r="E88" s="47"/>
    </row>
    <row r="89" spans="3:5" x14ac:dyDescent="0.25">
      <c r="C89" s="47"/>
      <c r="D89" s="47"/>
      <c r="E89" s="47"/>
    </row>
    <row r="90" spans="3:5" x14ac:dyDescent="0.25">
      <c r="C90" s="47"/>
      <c r="D90" s="47"/>
      <c r="E90" s="47"/>
    </row>
    <row r="91" spans="3:5" x14ac:dyDescent="0.25">
      <c r="C91" s="47"/>
      <c r="D91" s="47"/>
      <c r="E91" s="47"/>
    </row>
    <row r="92" spans="3:5" x14ac:dyDescent="0.25">
      <c r="C92" s="47"/>
      <c r="D92" s="47"/>
      <c r="E92" s="47"/>
    </row>
    <row r="93" spans="3:5" x14ac:dyDescent="0.25">
      <c r="C93" s="47"/>
      <c r="D93" s="47"/>
      <c r="E93" s="47"/>
    </row>
    <row r="94" spans="3:5" x14ac:dyDescent="0.25">
      <c r="C94" s="47"/>
      <c r="D94" s="47"/>
      <c r="E94" s="47"/>
    </row>
    <row r="95" spans="3:5" x14ac:dyDescent="0.25">
      <c r="C95" s="47"/>
      <c r="D95" s="47"/>
      <c r="E95" s="47"/>
    </row>
    <row r="96" spans="3:5" x14ac:dyDescent="0.25">
      <c r="C96" s="47"/>
      <c r="D96" s="47"/>
      <c r="E96" s="47"/>
    </row>
    <row r="97" spans="3:5" x14ac:dyDescent="0.25">
      <c r="C97" s="47"/>
      <c r="D97" s="47"/>
      <c r="E97" s="47"/>
    </row>
    <row r="98" spans="3:5" x14ac:dyDescent="0.25">
      <c r="C98" s="47"/>
      <c r="D98" s="47"/>
      <c r="E98" s="47"/>
    </row>
    <row r="99" spans="3:5" x14ac:dyDescent="0.25">
      <c r="C99" s="47"/>
      <c r="D99" s="47"/>
      <c r="E99" s="47"/>
    </row>
    <row r="100" spans="3:5" x14ac:dyDescent="0.25">
      <c r="C100" s="47"/>
      <c r="D100" s="47"/>
      <c r="E100" s="47"/>
    </row>
    <row r="101" spans="3:5" x14ac:dyDescent="0.25">
      <c r="C101" s="47"/>
      <c r="D101" s="47"/>
      <c r="E101" s="47"/>
    </row>
    <row r="102" spans="3:5" x14ac:dyDescent="0.25">
      <c r="C102" s="47"/>
      <c r="D102" s="47"/>
      <c r="E102" s="47"/>
    </row>
    <row r="103" spans="3:5" x14ac:dyDescent="0.25">
      <c r="C103" s="47"/>
      <c r="D103" s="47"/>
      <c r="E103" s="47"/>
    </row>
    <row r="104" spans="3:5" x14ac:dyDescent="0.25">
      <c r="C104" s="47"/>
      <c r="D104" s="47"/>
      <c r="E104" s="47"/>
    </row>
    <row r="105" spans="3:5" x14ac:dyDescent="0.25">
      <c r="C105" s="47"/>
      <c r="D105" s="47"/>
      <c r="E105" s="47"/>
    </row>
    <row r="106" spans="3:5" x14ac:dyDescent="0.25">
      <c r="C106" s="47"/>
      <c r="D106" s="47"/>
      <c r="E106" s="47"/>
    </row>
    <row r="107" spans="3:5" x14ac:dyDescent="0.25">
      <c r="C107" s="47"/>
      <c r="D107" s="47"/>
      <c r="E107" s="47"/>
    </row>
    <row r="108" spans="3:5" x14ac:dyDescent="0.25">
      <c r="C108" s="47"/>
      <c r="D108" s="47"/>
      <c r="E108" s="47"/>
    </row>
    <row r="109" spans="3:5" x14ac:dyDescent="0.25">
      <c r="C109" s="47"/>
      <c r="D109" s="47"/>
      <c r="E109" s="47"/>
    </row>
    <row r="110" spans="3:5" x14ac:dyDescent="0.25">
      <c r="C110" s="47"/>
      <c r="D110" s="47"/>
      <c r="E110" s="47"/>
    </row>
    <row r="111" spans="3:5" x14ac:dyDescent="0.25">
      <c r="C111" s="47"/>
      <c r="D111" s="47"/>
      <c r="E111" s="47"/>
    </row>
    <row r="112" spans="3:5" x14ac:dyDescent="0.25">
      <c r="C112" s="47"/>
      <c r="D112" s="47"/>
      <c r="E112" s="47"/>
    </row>
    <row r="113" spans="3:5" x14ac:dyDescent="0.25">
      <c r="C113" s="47"/>
      <c r="D113" s="47"/>
      <c r="E113" s="47"/>
    </row>
    <row r="114" spans="3:5" x14ac:dyDescent="0.25">
      <c r="C114" s="47"/>
      <c r="D114" s="47"/>
      <c r="E114" s="47"/>
    </row>
    <row r="115" spans="3:5" x14ac:dyDescent="0.25">
      <c r="C115" s="47"/>
      <c r="D115" s="47"/>
      <c r="E115" s="47"/>
    </row>
    <row r="116" spans="3:5" x14ac:dyDescent="0.25">
      <c r="C116" s="47"/>
      <c r="D116" s="47"/>
      <c r="E116" s="47"/>
    </row>
    <row r="117" spans="3:5" x14ac:dyDescent="0.25">
      <c r="C117" s="47"/>
      <c r="D117" s="47"/>
      <c r="E117" s="47"/>
    </row>
    <row r="118" spans="3:5" x14ac:dyDescent="0.25">
      <c r="C118" s="47"/>
      <c r="D118" s="47"/>
      <c r="E118" s="47"/>
    </row>
    <row r="119" spans="3:5" x14ac:dyDescent="0.25">
      <c r="C119" s="47"/>
      <c r="D119" s="47"/>
      <c r="E119" s="47"/>
    </row>
    <row r="120" spans="3:5" x14ac:dyDescent="0.25">
      <c r="C120" s="47"/>
      <c r="D120" s="47"/>
      <c r="E120" s="47"/>
    </row>
    <row r="121" spans="3:5" x14ac:dyDescent="0.25">
      <c r="C121" s="47"/>
      <c r="D121" s="47"/>
      <c r="E121" s="47"/>
    </row>
    <row r="122" spans="3:5" x14ac:dyDescent="0.25">
      <c r="C122" s="47"/>
      <c r="D122" s="47"/>
      <c r="E122" s="47"/>
    </row>
    <row r="123" spans="3:5" x14ac:dyDescent="0.25">
      <c r="C123" s="47"/>
      <c r="D123" s="47"/>
      <c r="E123" s="47"/>
    </row>
    <row r="124" spans="3:5" x14ac:dyDescent="0.25">
      <c r="C124" s="47"/>
      <c r="D124" s="47"/>
      <c r="E124" s="47"/>
    </row>
    <row r="125" spans="3:5" x14ac:dyDescent="0.25">
      <c r="C125" s="47"/>
      <c r="D125" s="47"/>
      <c r="E125" s="47"/>
    </row>
    <row r="126" spans="3:5" x14ac:dyDescent="0.25">
      <c r="C126" s="47"/>
      <c r="D126" s="47"/>
      <c r="E126" s="47"/>
    </row>
    <row r="127" spans="3:5" x14ac:dyDescent="0.25">
      <c r="C127" s="47"/>
      <c r="D127" s="47"/>
      <c r="E127" s="47"/>
    </row>
    <row r="128" spans="3:5" x14ac:dyDescent="0.25">
      <c r="C128" s="47"/>
      <c r="D128" s="47"/>
      <c r="E128" s="47"/>
    </row>
    <row r="129" spans="3:5" x14ac:dyDescent="0.25">
      <c r="C129" s="47"/>
      <c r="D129" s="47"/>
      <c r="E129" s="47"/>
    </row>
    <row r="130" spans="3:5" x14ac:dyDescent="0.25">
      <c r="C130" s="47"/>
      <c r="D130" s="47"/>
      <c r="E130" s="47"/>
    </row>
    <row r="131" spans="3:5" x14ac:dyDescent="0.25">
      <c r="C131" s="47"/>
      <c r="D131" s="47"/>
      <c r="E131" s="47"/>
    </row>
    <row r="132" spans="3:5" x14ac:dyDescent="0.25">
      <c r="C132" s="47"/>
      <c r="D132" s="47"/>
      <c r="E132" s="47"/>
    </row>
    <row r="133" spans="3:5" x14ac:dyDescent="0.25">
      <c r="C133" s="47"/>
      <c r="D133" s="47"/>
      <c r="E133" s="47"/>
    </row>
    <row r="134" spans="3:5" x14ac:dyDescent="0.25">
      <c r="C134" s="47"/>
      <c r="D134" s="47"/>
      <c r="E134" s="47"/>
    </row>
    <row r="135" spans="3:5" x14ac:dyDescent="0.25">
      <c r="C135" s="47"/>
      <c r="D135" s="47"/>
      <c r="E135" s="47"/>
    </row>
    <row r="136" spans="3:5" x14ac:dyDescent="0.25">
      <c r="C136" s="47"/>
      <c r="D136" s="47"/>
      <c r="E136" s="47"/>
    </row>
    <row r="137" spans="3:5" x14ac:dyDescent="0.25">
      <c r="C137" s="47"/>
      <c r="D137" s="47"/>
      <c r="E137" s="47"/>
    </row>
    <row r="138" spans="3:5" x14ac:dyDescent="0.25">
      <c r="C138" s="47"/>
      <c r="D138" s="47"/>
      <c r="E138" s="47"/>
    </row>
    <row r="139" spans="3:5" x14ac:dyDescent="0.25">
      <c r="C139" s="47"/>
      <c r="D139" s="47"/>
      <c r="E139" s="47"/>
    </row>
    <row r="140" spans="3:5" x14ac:dyDescent="0.25">
      <c r="C140" s="47"/>
      <c r="D140" s="47"/>
      <c r="E140" s="47"/>
    </row>
    <row r="141" spans="3:5" x14ac:dyDescent="0.25">
      <c r="C141" s="47"/>
      <c r="D141" s="47"/>
      <c r="E141" s="47"/>
    </row>
    <row r="142" spans="3:5" x14ac:dyDescent="0.25">
      <c r="C142" s="47"/>
      <c r="D142" s="47"/>
      <c r="E142" s="47"/>
    </row>
    <row r="143" spans="3:5" x14ac:dyDescent="0.25">
      <c r="C143" s="47"/>
      <c r="D143" s="47"/>
      <c r="E143" s="47"/>
    </row>
    <row r="144" spans="3:5" x14ac:dyDescent="0.25">
      <c r="C144" s="47"/>
      <c r="D144" s="47"/>
      <c r="E144" s="47"/>
    </row>
    <row r="145" spans="3:5" x14ac:dyDescent="0.25">
      <c r="C145" s="47"/>
      <c r="D145" s="47"/>
      <c r="E145" s="47"/>
    </row>
    <row r="146" spans="3:5" x14ac:dyDescent="0.25">
      <c r="C146" s="47"/>
      <c r="D146" s="47"/>
      <c r="E146" s="47"/>
    </row>
    <row r="147" spans="3:5" x14ac:dyDescent="0.25">
      <c r="C147" s="47"/>
      <c r="D147" s="47"/>
      <c r="E147" s="47"/>
    </row>
    <row r="148" spans="3:5" x14ac:dyDescent="0.25">
      <c r="C148" s="47"/>
      <c r="D148" s="47"/>
      <c r="E148" s="47"/>
    </row>
    <row r="149" spans="3:5" x14ac:dyDescent="0.25">
      <c r="C149" s="47"/>
      <c r="D149" s="47"/>
      <c r="E149" s="47"/>
    </row>
    <row r="150" spans="3:5" x14ac:dyDescent="0.25">
      <c r="C150" s="47"/>
      <c r="D150" s="47"/>
      <c r="E150" s="47"/>
    </row>
    <row r="151" spans="3:5" x14ac:dyDescent="0.25">
      <c r="C151" s="47"/>
      <c r="D151" s="47"/>
      <c r="E151" s="47"/>
    </row>
    <row r="152" spans="3:5" x14ac:dyDescent="0.25">
      <c r="C152" s="47"/>
      <c r="D152" s="47"/>
      <c r="E152" s="47"/>
    </row>
    <row r="153" spans="3:5" x14ac:dyDescent="0.25">
      <c r="C153" s="47"/>
      <c r="D153" s="47"/>
      <c r="E153" s="47"/>
    </row>
    <row r="154" spans="3:5" x14ac:dyDescent="0.25">
      <c r="C154" s="47"/>
      <c r="D154" s="47"/>
      <c r="E154" s="47"/>
    </row>
    <row r="155" spans="3:5" x14ac:dyDescent="0.25">
      <c r="C155" s="47"/>
      <c r="D155" s="47"/>
      <c r="E155" s="47"/>
    </row>
    <row r="156" spans="3:5" x14ac:dyDescent="0.25">
      <c r="C156" s="47"/>
      <c r="D156" s="47"/>
      <c r="E156" s="47"/>
    </row>
    <row r="157" spans="3:5" x14ac:dyDescent="0.25">
      <c r="C157" s="47"/>
      <c r="D157" s="47"/>
      <c r="E157" s="47"/>
    </row>
    <row r="158" spans="3:5" x14ac:dyDescent="0.25">
      <c r="C158" s="47"/>
      <c r="D158" s="47"/>
      <c r="E158" s="47"/>
    </row>
    <row r="159" spans="3:5" x14ac:dyDescent="0.25">
      <c r="C159" s="47"/>
      <c r="D159" s="47"/>
      <c r="E159" s="47"/>
    </row>
    <row r="160" spans="3:5" x14ac:dyDescent="0.25">
      <c r="C160" s="47"/>
      <c r="D160" s="47"/>
      <c r="E160" s="47"/>
    </row>
    <row r="161" spans="3:5" x14ac:dyDescent="0.25">
      <c r="C161" s="47"/>
      <c r="D161" s="47"/>
      <c r="E161" s="47"/>
    </row>
    <row r="162" spans="3:5" x14ac:dyDescent="0.25">
      <c r="C162" s="47"/>
      <c r="D162" s="47"/>
      <c r="E162" s="47"/>
    </row>
    <row r="163" spans="3:5" x14ac:dyDescent="0.25">
      <c r="C163" s="47"/>
      <c r="D163" s="47"/>
      <c r="E163" s="47"/>
    </row>
    <row r="164" spans="3:5" x14ac:dyDescent="0.25">
      <c r="C164" s="47"/>
      <c r="D164" s="47"/>
      <c r="E164" s="47"/>
    </row>
    <row r="165" spans="3:5" x14ac:dyDescent="0.25">
      <c r="C165" s="47"/>
      <c r="D165" s="47"/>
      <c r="E165" s="47"/>
    </row>
    <row r="166" spans="3:5" x14ac:dyDescent="0.25">
      <c r="C166" s="47"/>
      <c r="D166" s="47"/>
      <c r="E166" s="47"/>
    </row>
    <row r="167" spans="3:5" x14ac:dyDescent="0.25">
      <c r="C167" s="47"/>
      <c r="D167" s="47"/>
      <c r="E167" s="47"/>
    </row>
    <row r="168" spans="3:5" x14ac:dyDescent="0.25">
      <c r="C168" s="47"/>
      <c r="D168" s="47"/>
      <c r="E168" s="47"/>
    </row>
    <row r="169" spans="3:5" x14ac:dyDescent="0.25">
      <c r="C169" s="47"/>
      <c r="D169" s="47"/>
      <c r="E169" s="47"/>
    </row>
    <row r="170" spans="3:5" x14ac:dyDescent="0.25">
      <c r="C170" s="47"/>
      <c r="D170" s="47"/>
      <c r="E170" s="47"/>
    </row>
    <row r="171" spans="3:5" x14ac:dyDescent="0.25">
      <c r="C171" s="47"/>
      <c r="D171" s="47"/>
      <c r="E171" s="47"/>
    </row>
    <row r="172" spans="3:5" x14ac:dyDescent="0.25">
      <c r="C172" s="47"/>
      <c r="D172" s="47"/>
      <c r="E172" s="47"/>
    </row>
    <row r="173" spans="3:5" x14ac:dyDescent="0.25">
      <c r="C173" s="47"/>
      <c r="D173" s="47"/>
      <c r="E173" s="47"/>
    </row>
    <row r="174" spans="3:5" x14ac:dyDescent="0.25">
      <c r="C174" s="47"/>
      <c r="D174" s="47"/>
      <c r="E174" s="47"/>
    </row>
    <row r="175" spans="3:5" x14ac:dyDescent="0.25">
      <c r="C175" s="47"/>
      <c r="D175" s="47"/>
      <c r="E175" s="47"/>
    </row>
    <row r="176" spans="3:5" x14ac:dyDescent="0.25">
      <c r="C176" s="47"/>
      <c r="D176" s="47"/>
      <c r="E176" s="47"/>
    </row>
    <row r="177" spans="3:5" x14ac:dyDescent="0.25">
      <c r="C177" s="47"/>
      <c r="D177" s="47"/>
      <c r="E177" s="47"/>
    </row>
    <row r="178" spans="3:5" x14ac:dyDescent="0.25">
      <c r="C178" s="47"/>
      <c r="D178" s="47"/>
      <c r="E178" s="47"/>
    </row>
    <row r="179" spans="3:5" x14ac:dyDescent="0.25">
      <c r="C179" s="47"/>
      <c r="D179" s="47"/>
      <c r="E179" s="47"/>
    </row>
    <row r="180" spans="3:5" x14ac:dyDescent="0.25">
      <c r="C180" s="47"/>
      <c r="D180" s="47"/>
      <c r="E180" s="47"/>
    </row>
    <row r="181" spans="3:5" x14ac:dyDescent="0.25">
      <c r="C181" s="47"/>
      <c r="D181" s="47"/>
      <c r="E181" s="47"/>
    </row>
    <row r="182" spans="3:5" x14ac:dyDescent="0.25">
      <c r="C182" s="47"/>
      <c r="D182" s="47"/>
      <c r="E182" s="47"/>
    </row>
    <row r="183" spans="3:5" x14ac:dyDescent="0.25">
      <c r="C183" s="47"/>
      <c r="D183" s="47"/>
      <c r="E183" s="47"/>
    </row>
    <row r="184" spans="3:5" x14ac:dyDescent="0.25">
      <c r="C184" s="47"/>
      <c r="D184" s="47"/>
      <c r="E184" s="47"/>
    </row>
    <row r="185" spans="3:5" x14ac:dyDescent="0.25">
      <c r="C185" s="47"/>
      <c r="D185" s="47"/>
      <c r="E185" s="47"/>
    </row>
    <row r="186" spans="3:5" x14ac:dyDescent="0.25">
      <c r="C186" s="47"/>
      <c r="D186" s="47"/>
      <c r="E186" s="47"/>
    </row>
    <row r="187" spans="3:5" x14ac:dyDescent="0.25">
      <c r="C187" s="47"/>
      <c r="D187" s="47"/>
      <c r="E187" s="47"/>
    </row>
    <row r="188" spans="3:5" x14ac:dyDescent="0.25">
      <c r="C188" s="47"/>
      <c r="D188" s="47"/>
      <c r="E188" s="47"/>
    </row>
    <row r="189" spans="3:5" x14ac:dyDescent="0.25">
      <c r="C189" s="47"/>
      <c r="D189" s="47"/>
      <c r="E189" s="47"/>
    </row>
    <row r="190" spans="3:5" x14ac:dyDescent="0.25">
      <c r="C190" s="47"/>
      <c r="D190" s="47"/>
      <c r="E190" s="47"/>
    </row>
    <row r="191" spans="3:5" x14ac:dyDescent="0.25">
      <c r="C191" s="47"/>
      <c r="D191" s="47"/>
      <c r="E191" s="47"/>
    </row>
    <row r="192" spans="3:5" x14ac:dyDescent="0.25">
      <c r="C192" s="47"/>
      <c r="D192" s="47"/>
      <c r="E192" s="47"/>
    </row>
    <row r="193" spans="3:5" x14ac:dyDescent="0.25">
      <c r="C193" s="47"/>
      <c r="D193" s="47"/>
      <c r="E193" s="47"/>
    </row>
    <row r="194" spans="3:5" x14ac:dyDescent="0.25">
      <c r="C194" s="47"/>
      <c r="D194" s="47"/>
      <c r="E194" s="47"/>
    </row>
    <row r="195" spans="3:5" x14ac:dyDescent="0.25">
      <c r="C195" s="47"/>
      <c r="D195" s="47"/>
      <c r="E195" s="47"/>
    </row>
    <row r="196" spans="3:5" x14ac:dyDescent="0.25">
      <c r="C196" s="47"/>
      <c r="D196" s="47"/>
      <c r="E196" s="47"/>
    </row>
    <row r="197" spans="3:5" x14ac:dyDescent="0.25">
      <c r="C197" s="47"/>
      <c r="D197" s="47"/>
      <c r="E197" s="47"/>
    </row>
    <row r="198" spans="3:5" x14ac:dyDescent="0.25">
      <c r="C198" s="47"/>
      <c r="D198" s="47"/>
      <c r="E198" s="47"/>
    </row>
    <row r="199" spans="3:5" x14ac:dyDescent="0.25">
      <c r="C199" s="47"/>
      <c r="D199" s="47"/>
      <c r="E199" s="47"/>
    </row>
    <row r="200" spans="3:5" x14ac:dyDescent="0.25">
      <c r="C200" s="47"/>
      <c r="D200" s="47"/>
      <c r="E200" s="47"/>
    </row>
    <row r="201" spans="3:5" x14ac:dyDescent="0.25">
      <c r="C201" s="47"/>
      <c r="D201" s="47"/>
      <c r="E201" s="47"/>
    </row>
    <row r="202" spans="3:5" x14ac:dyDescent="0.25">
      <c r="C202" s="47"/>
      <c r="D202" s="47"/>
      <c r="E202" s="47"/>
    </row>
    <row r="203" spans="3:5" x14ac:dyDescent="0.25">
      <c r="C203" s="47"/>
      <c r="D203" s="47"/>
      <c r="E203" s="47"/>
    </row>
    <row r="204" spans="3:5" x14ac:dyDescent="0.25">
      <c r="C204" s="47"/>
      <c r="D204" s="47"/>
      <c r="E204" s="47"/>
    </row>
    <row r="205" spans="3:5" x14ac:dyDescent="0.25">
      <c r="C205" s="47"/>
      <c r="D205" s="47"/>
      <c r="E205" s="47"/>
    </row>
    <row r="206" spans="3:5" x14ac:dyDescent="0.25">
      <c r="C206" s="47"/>
      <c r="D206" s="47"/>
      <c r="E206" s="47"/>
    </row>
    <row r="207" spans="3:5" x14ac:dyDescent="0.25">
      <c r="C207" s="47"/>
      <c r="D207" s="47"/>
      <c r="E207" s="47"/>
    </row>
    <row r="208" spans="3:5" x14ac:dyDescent="0.25">
      <c r="C208" s="47"/>
      <c r="D208" s="47"/>
      <c r="E208" s="47"/>
    </row>
    <row r="209" spans="3:5" x14ac:dyDescent="0.25">
      <c r="C209" s="47"/>
      <c r="D209" s="47"/>
      <c r="E209" s="47"/>
    </row>
    <row r="210" spans="3:5" x14ac:dyDescent="0.25">
      <c r="C210" s="47"/>
      <c r="D210" s="47"/>
      <c r="E210" s="47"/>
    </row>
    <row r="211" spans="3:5" x14ac:dyDescent="0.25">
      <c r="C211" s="47"/>
      <c r="D211" s="47"/>
      <c r="E211" s="47"/>
    </row>
    <row r="212" spans="3:5" x14ac:dyDescent="0.25">
      <c r="C212" s="47"/>
      <c r="D212" s="47"/>
      <c r="E212" s="47"/>
    </row>
    <row r="213" spans="3:5" x14ac:dyDescent="0.25">
      <c r="C213" s="47"/>
      <c r="D213" s="47"/>
      <c r="E213" s="47"/>
    </row>
    <row r="214" spans="3:5" x14ac:dyDescent="0.25">
      <c r="C214" s="47"/>
      <c r="D214" s="47"/>
      <c r="E214" s="47"/>
    </row>
    <row r="215" spans="3:5" x14ac:dyDescent="0.25">
      <c r="C215" s="47"/>
      <c r="D215" s="47"/>
      <c r="E215" s="47"/>
    </row>
    <row r="216" spans="3:5" x14ac:dyDescent="0.25">
      <c r="C216" s="47"/>
      <c r="D216" s="47"/>
      <c r="E216" s="47"/>
    </row>
    <row r="217" spans="3:5" x14ac:dyDescent="0.25">
      <c r="C217" s="47"/>
      <c r="D217" s="47"/>
      <c r="E217" s="47"/>
    </row>
    <row r="218" spans="3:5" x14ac:dyDescent="0.25">
      <c r="C218" s="47"/>
      <c r="D218" s="47"/>
      <c r="E218" s="47"/>
    </row>
    <row r="219" spans="3:5" x14ac:dyDescent="0.25">
      <c r="C219" s="47"/>
      <c r="D219" s="47"/>
      <c r="E219" s="47"/>
    </row>
    <row r="220" spans="3:5" x14ac:dyDescent="0.25">
      <c r="C220" s="47"/>
      <c r="D220" s="47"/>
      <c r="E220" s="47"/>
    </row>
    <row r="221" spans="3:5" x14ac:dyDescent="0.25">
      <c r="C221" s="47"/>
      <c r="D221" s="47"/>
      <c r="E221" s="47"/>
    </row>
  </sheetData>
  <sheetProtection pivotTables="0"/>
  <mergeCells count="11">
    <mergeCell ref="A12:F12"/>
    <mergeCell ref="A1:F1"/>
    <mergeCell ref="A2:F2"/>
    <mergeCell ref="A4:F4"/>
    <mergeCell ref="A10:F10"/>
    <mergeCell ref="A11:F11"/>
    <mergeCell ref="A13:F13"/>
    <mergeCell ref="A14:F14"/>
    <mergeCell ref="A15:F15"/>
    <mergeCell ref="A16:F16"/>
    <mergeCell ref="A17:F17"/>
  </mergeCells>
  <conditionalFormatting sqref="E19:E73">
    <cfRule type="cellIs" dxfId="518" priority="2" operator="between">
      <formula>17</formula>
      <formula>25</formula>
    </cfRule>
    <cfRule type="cellIs" dxfId="517" priority="3" operator="between">
      <formula>9</formula>
      <formula>16</formula>
    </cfRule>
    <cfRule type="cellIs" dxfId="516" priority="4" operator="between">
      <formula>0.2</formula>
      <formula>8</formula>
    </cfRule>
  </conditionalFormatting>
  <hyperlinks>
    <hyperlink ref="H2" location="'Indice Schede'!A1" display="Torna all'indice"/>
    <hyperlink ref="H4" location="'Misure riduzione del rischio'!A1" display="Vai alle Misure riduzione rischio"/>
  </hyperlinks>
  <pageMargins left="0.7" right="0.7" top="0.75" bottom="0.75" header="0.3" footer="0.3"/>
  <pageSetup paperSize="9" scale="4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5"/>
  <sheetViews>
    <sheetView tabSelected="1" view="pageBreakPreview" zoomScaleNormal="100" zoomScaleSheetLayoutView="100" workbookViewId="0">
      <selection activeCell="C7" sqref="C7"/>
    </sheetView>
  </sheetViews>
  <sheetFormatPr defaultRowHeight="15" x14ac:dyDescent="0.25"/>
  <cols>
    <col min="1" max="1" width="4.7109375" style="40" customWidth="1"/>
    <col min="2" max="2" width="69.5703125" style="59" customWidth="1"/>
    <col min="3" max="3" width="100.7109375" style="60" customWidth="1"/>
    <col min="4" max="4" width="2.140625" customWidth="1"/>
    <col min="5" max="5" width="23.7109375" customWidth="1"/>
    <col min="6" max="6" width="43.85546875" bestFit="1" customWidth="1"/>
    <col min="7" max="7" width="42.85546875" bestFit="1" customWidth="1"/>
    <col min="8" max="8" width="41.7109375" bestFit="1" customWidth="1"/>
    <col min="9" max="9" width="44.140625" bestFit="1" customWidth="1"/>
    <col min="10" max="10" width="42.5703125" bestFit="1" customWidth="1"/>
    <col min="11" max="11" width="70" bestFit="1" customWidth="1"/>
    <col min="12" max="12" width="49.85546875" bestFit="1" customWidth="1"/>
    <col min="13" max="13" width="71.28515625" bestFit="1" customWidth="1"/>
    <col min="14" max="14" width="38.5703125" bestFit="1" customWidth="1"/>
    <col min="15" max="15" width="23.42578125" bestFit="1" customWidth="1"/>
    <col min="16" max="16" width="24.28515625" bestFit="1" customWidth="1"/>
    <col min="17" max="17" width="30.140625" bestFit="1" customWidth="1"/>
    <col min="18" max="18" width="46.85546875" bestFit="1" customWidth="1"/>
    <col min="19" max="19" width="21" bestFit="1" customWidth="1"/>
    <col min="20" max="20" width="30.7109375" bestFit="1" customWidth="1"/>
    <col min="21" max="21" width="44.140625" bestFit="1" customWidth="1"/>
    <col min="22" max="22" width="31.28515625" bestFit="1" customWidth="1"/>
    <col min="23" max="23" width="26.5703125" bestFit="1" customWidth="1"/>
    <col min="24" max="24" width="25" bestFit="1" customWidth="1"/>
    <col min="25" max="25" width="37.7109375" bestFit="1" customWidth="1"/>
    <col min="26" max="26" width="34.5703125" bestFit="1" customWidth="1"/>
    <col min="27" max="27" width="24.5703125" bestFit="1" customWidth="1"/>
    <col min="28" max="28" width="22.140625" bestFit="1" customWidth="1"/>
    <col min="29" max="29" width="44.85546875" bestFit="1" customWidth="1"/>
    <col min="30" max="30" width="39.140625" bestFit="1" customWidth="1"/>
    <col min="31" max="31" width="73.85546875" bestFit="1" customWidth="1"/>
    <col min="32" max="32" width="72" bestFit="1" customWidth="1"/>
    <col min="33" max="33" width="53.140625" bestFit="1" customWidth="1"/>
    <col min="34" max="34" width="22.140625" bestFit="1" customWidth="1"/>
    <col min="35" max="35" width="26.7109375" bestFit="1" customWidth="1"/>
    <col min="36" max="36" width="32.140625" bestFit="1" customWidth="1"/>
    <col min="37" max="37" width="32.42578125" bestFit="1" customWidth="1"/>
    <col min="38" max="38" width="37.5703125" bestFit="1" customWidth="1"/>
    <col min="39" max="39" width="36.85546875" bestFit="1" customWidth="1"/>
    <col min="40" max="40" width="23.7109375" bestFit="1" customWidth="1"/>
    <col min="41" max="41" width="32.140625" bestFit="1" customWidth="1"/>
  </cols>
  <sheetData>
    <row r="1" spans="1:5" s="45" customFormat="1" x14ac:dyDescent="0.25">
      <c r="A1" s="40"/>
      <c r="B1" s="59"/>
      <c r="C1" s="60"/>
    </row>
    <row r="2" spans="1:5" s="45" customFormat="1" ht="36.75" customHeight="1" thickBot="1" x14ac:dyDescent="0.3">
      <c r="A2" s="40"/>
      <c r="B2" s="59"/>
      <c r="C2" s="60"/>
    </row>
    <row r="3" spans="1:5" s="45" customFormat="1" ht="51.75" customHeight="1" thickBot="1" x14ac:dyDescent="0.3">
      <c r="A3" s="40"/>
      <c r="B3" s="59"/>
      <c r="C3" s="60"/>
      <c r="E3" s="69" t="s">
        <v>81</v>
      </c>
    </row>
    <row r="4" spans="1:5" s="45" customFormat="1" ht="6.75" customHeight="1" thickBot="1" x14ac:dyDescent="0.3">
      <c r="A4" s="40"/>
      <c r="B4" s="59"/>
      <c r="C4" s="60"/>
      <c r="E4" s="70"/>
    </row>
    <row r="5" spans="1:5" s="45" customFormat="1" ht="48" customHeight="1" thickBot="1" x14ac:dyDescent="0.3">
      <c r="A5" s="40"/>
      <c r="B5" s="71" t="s">
        <v>220</v>
      </c>
      <c r="C5" s="71" t="s">
        <v>221</v>
      </c>
      <c r="E5" s="69" t="s">
        <v>224</v>
      </c>
    </row>
    <row r="6" spans="1:5" s="45" customFormat="1" x14ac:dyDescent="0.25">
      <c r="A6" s="40"/>
      <c r="B6" s="72"/>
      <c r="C6" s="72"/>
      <c r="D6"/>
    </row>
    <row r="7" spans="1:5" s="45" customFormat="1" ht="45" x14ac:dyDescent="0.25">
      <c r="A7" s="40"/>
      <c r="B7" s="72" t="s">
        <v>195</v>
      </c>
      <c r="C7" s="72" t="s">
        <v>227</v>
      </c>
      <c r="D7"/>
    </row>
    <row r="8" spans="1:5" s="45" customFormat="1" ht="75" x14ac:dyDescent="0.25">
      <c r="A8" s="40"/>
      <c r="B8" s="72" t="s">
        <v>142</v>
      </c>
      <c r="C8" s="72" t="s">
        <v>204</v>
      </c>
      <c r="D8"/>
    </row>
    <row r="9" spans="1:5" s="45" customFormat="1" x14ac:dyDescent="0.25">
      <c r="A9" s="40"/>
      <c r="B9" s="72" t="s">
        <v>196</v>
      </c>
      <c r="C9" s="68" t="s">
        <v>231</v>
      </c>
      <c r="D9"/>
    </row>
    <row r="10" spans="1:5" s="45" customFormat="1" ht="30" x14ac:dyDescent="0.25">
      <c r="A10" s="40"/>
      <c r="B10" s="72" t="s">
        <v>197</v>
      </c>
      <c r="C10" s="68" t="s">
        <v>232</v>
      </c>
      <c r="D10"/>
    </row>
    <row r="11" spans="1:5" s="45" customFormat="1" x14ac:dyDescent="0.25">
      <c r="A11" s="40"/>
      <c r="B11" s="72" t="s">
        <v>198</v>
      </c>
      <c r="C11" s="68" t="s">
        <v>232</v>
      </c>
      <c r="D11"/>
    </row>
    <row r="12" spans="1:5" s="45" customFormat="1" ht="60" x14ac:dyDescent="0.25">
      <c r="A12" s="40"/>
      <c r="B12" s="72" t="s">
        <v>199</v>
      </c>
      <c r="C12" s="72" t="s">
        <v>205</v>
      </c>
      <c r="D12"/>
    </row>
    <row r="13" spans="1:5" s="45" customFormat="1" ht="75" x14ac:dyDescent="0.25">
      <c r="A13" s="40"/>
      <c r="B13" s="72" t="s">
        <v>200</v>
      </c>
      <c r="C13" s="72" t="s">
        <v>206</v>
      </c>
      <c r="D13"/>
    </row>
    <row r="14" spans="1:5" s="45" customFormat="1" ht="30" x14ac:dyDescent="0.25">
      <c r="A14" s="40"/>
      <c r="B14" s="72" t="s">
        <v>201</v>
      </c>
      <c r="C14" s="68" t="s">
        <v>233</v>
      </c>
      <c r="D14"/>
    </row>
    <row r="15" spans="1:5" s="45" customFormat="1" x14ac:dyDescent="0.25">
      <c r="A15" s="40"/>
      <c r="B15" s="72" t="s">
        <v>202</v>
      </c>
      <c r="C15" s="68" t="s">
        <v>234</v>
      </c>
      <c r="D15"/>
    </row>
    <row r="16" spans="1:5" s="45" customFormat="1" x14ac:dyDescent="0.25">
      <c r="A16" s="40"/>
      <c r="B16" s="72" t="s">
        <v>153</v>
      </c>
      <c r="C16" s="68" t="s">
        <v>234</v>
      </c>
      <c r="D16"/>
    </row>
    <row r="17" spans="1:4" s="45" customFormat="1" ht="30" x14ac:dyDescent="0.25">
      <c r="A17" s="40"/>
      <c r="B17" s="72" t="s">
        <v>154</v>
      </c>
      <c r="C17" s="72" t="s">
        <v>207</v>
      </c>
      <c r="D17"/>
    </row>
    <row r="18" spans="1:4" s="45" customFormat="1" x14ac:dyDescent="0.25">
      <c r="A18" s="40"/>
      <c r="B18" s="72" t="s">
        <v>155</v>
      </c>
      <c r="C18" s="68" t="s">
        <v>235</v>
      </c>
      <c r="D18"/>
    </row>
    <row r="19" spans="1:4" s="45" customFormat="1" ht="75" x14ac:dyDescent="0.25">
      <c r="A19" s="40"/>
      <c r="B19" s="72" t="s">
        <v>156</v>
      </c>
      <c r="C19" s="72" t="s">
        <v>208</v>
      </c>
      <c r="D19"/>
    </row>
    <row r="20" spans="1:4" s="45" customFormat="1" ht="90" x14ac:dyDescent="0.25">
      <c r="A20" s="40"/>
      <c r="B20" s="72" t="s">
        <v>157</v>
      </c>
      <c r="C20" s="72" t="s">
        <v>209</v>
      </c>
      <c r="D20"/>
    </row>
    <row r="21" spans="1:4" s="45" customFormat="1" x14ac:dyDescent="0.25">
      <c r="A21" s="40"/>
      <c r="B21" s="72" t="s">
        <v>158</v>
      </c>
      <c r="C21" s="68" t="s">
        <v>236</v>
      </c>
      <c r="D21"/>
    </row>
    <row r="22" spans="1:4" s="45" customFormat="1" x14ac:dyDescent="0.25">
      <c r="A22" s="40"/>
      <c r="B22" s="72" t="s">
        <v>159</v>
      </c>
      <c r="C22" s="68" t="s">
        <v>237</v>
      </c>
      <c r="D22"/>
    </row>
    <row r="23" spans="1:4" s="45" customFormat="1" ht="105" x14ac:dyDescent="0.25">
      <c r="A23" s="40"/>
      <c r="B23" s="72" t="s">
        <v>160</v>
      </c>
      <c r="C23" s="72" t="s">
        <v>210</v>
      </c>
      <c r="D23"/>
    </row>
    <row r="24" spans="1:4" s="45" customFormat="1" ht="30" x14ac:dyDescent="0.25">
      <c r="A24" s="40"/>
      <c r="B24" s="72" t="s">
        <v>161</v>
      </c>
      <c r="C24" s="68" t="s">
        <v>238</v>
      </c>
    </row>
    <row r="25" spans="1:4" s="45" customFormat="1" ht="45" x14ac:dyDescent="0.25">
      <c r="A25" s="40"/>
      <c r="B25" s="72" t="s">
        <v>162</v>
      </c>
      <c r="C25" s="72" t="s">
        <v>211</v>
      </c>
    </row>
    <row r="26" spans="1:4" s="45" customFormat="1" ht="45" x14ac:dyDescent="0.25">
      <c r="A26" s="40"/>
      <c r="B26" s="72" t="s">
        <v>163</v>
      </c>
      <c r="C26" s="72" t="s">
        <v>211</v>
      </c>
    </row>
    <row r="27" spans="1:4" s="45" customFormat="1" ht="75" x14ac:dyDescent="0.25">
      <c r="A27" s="40"/>
      <c r="B27" s="72" t="s">
        <v>164</v>
      </c>
      <c r="C27" s="72" t="s">
        <v>212</v>
      </c>
    </row>
    <row r="28" spans="1:4" s="45" customFormat="1" x14ac:dyDescent="0.25">
      <c r="A28" s="40"/>
      <c r="B28" s="72" t="s">
        <v>165</v>
      </c>
      <c r="C28" s="68" t="s">
        <v>239</v>
      </c>
    </row>
    <row r="29" spans="1:4" s="45" customFormat="1" x14ac:dyDescent="0.25">
      <c r="A29" s="40"/>
      <c r="B29" s="72" t="s">
        <v>166</v>
      </c>
      <c r="C29" s="68" t="s">
        <v>240</v>
      </c>
    </row>
    <row r="30" spans="1:4" s="45" customFormat="1" x14ac:dyDescent="0.25">
      <c r="A30" s="40"/>
      <c r="B30" s="72" t="s">
        <v>167</v>
      </c>
      <c r="C30" s="68" t="s">
        <v>241</v>
      </c>
    </row>
    <row r="31" spans="1:4" s="45" customFormat="1" x14ac:dyDescent="0.25">
      <c r="A31" s="40"/>
      <c r="B31" s="72" t="s">
        <v>168</v>
      </c>
      <c r="C31" s="68" t="s">
        <v>242</v>
      </c>
    </row>
    <row r="32" spans="1:4" s="45" customFormat="1" ht="75" x14ac:dyDescent="0.25">
      <c r="A32" s="40"/>
      <c r="B32" s="72" t="s">
        <v>169</v>
      </c>
      <c r="C32" s="72" t="s">
        <v>219</v>
      </c>
    </row>
    <row r="33" spans="1:3" s="45" customFormat="1" x14ac:dyDescent="0.25">
      <c r="A33" s="40"/>
      <c r="B33" s="72" t="s">
        <v>170</v>
      </c>
      <c r="C33" s="68" t="s">
        <v>242</v>
      </c>
    </row>
    <row r="34" spans="1:3" s="45" customFormat="1" x14ac:dyDescent="0.25">
      <c r="A34" s="40"/>
      <c r="B34" s="72" t="s">
        <v>171</v>
      </c>
      <c r="C34" s="68" t="s">
        <v>243</v>
      </c>
    </row>
    <row r="35" spans="1:3" s="45" customFormat="1" x14ac:dyDescent="0.25">
      <c r="A35" s="40"/>
      <c r="B35" s="72" t="s">
        <v>172</v>
      </c>
      <c r="C35" s="68" t="s">
        <v>251</v>
      </c>
    </row>
    <row r="36" spans="1:3" s="45" customFormat="1" ht="30" x14ac:dyDescent="0.25">
      <c r="A36" s="40"/>
      <c r="B36" s="72" t="s">
        <v>173</v>
      </c>
      <c r="C36" s="72" t="s">
        <v>213</v>
      </c>
    </row>
    <row r="37" spans="1:3" s="45" customFormat="1" ht="30" x14ac:dyDescent="0.25">
      <c r="A37" s="40"/>
      <c r="B37" s="72" t="s">
        <v>174</v>
      </c>
      <c r="C37" s="72" t="s">
        <v>214</v>
      </c>
    </row>
    <row r="38" spans="1:3" s="45" customFormat="1" x14ac:dyDescent="0.25">
      <c r="A38" s="40"/>
      <c r="B38" s="72" t="s">
        <v>175</v>
      </c>
      <c r="C38" s="68" t="s">
        <v>245</v>
      </c>
    </row>
    <row r="39" spans="1:3" s="45" customFormat="1" x14ac:dyDescent="0.25">
      <c r="A39" s="40"/>
      <c r="B39" s="72" t="s">
        <v>176</v>
      </c>
      <c r="C39" s="68" t="s">
        <v>246</v>
      </c>
    </row>
    <row r="40" spans="1:3" s="45" customFormat="1" ht="60" x14ac:dyDescent="0.25">
      <c r="A40" s="40"/>
      <c r="B40" s="72" t="s">
        <v>177</v>
      </c>
      <c r="C40" s="72" t="s">
        <v>215</v>
      </c>
    </row>
    <row r="41" spans="1:3" s="45" customFormat="1" x14ac:dyDescent="0.25">
      <c r="A41" s="40"/>
      <c r="B41" s="72" t="s">
        <v>178</v>
      </c>
      <c r="C41" s="68" t="s">
        <v>247</v>
      </c>
    </row>
    <row r="42" spans="1:3" s="45" customFormat="1" ht="30" x14ac:dyDescent="0.25">
      <c r="A42" s="40"/>
      <c r="B42" s="72" t="s">
        <v>179</v>
      </c>
      <c r="C42" s="72" t="s">
        <v>216</v>
      </c>
    </row>
    <row r="43" spans="1:3" s="45" customFormat="1" x14ac:dyDescent="0.25">
      <c r="A43" s="40"/>
      <c r="B43" s="72" t="s">
        <v>180</v>
      </c>
      <c r="C43" s="72" t="s">
        <v>217</v>
      </c>
    </row>
    <row r="44" spans="1:3" s="45" customFormat="1" ht="30" x14ac:dyDescent="0.25">
      <c r="A44" s="40"/>
      <c r="B44" s="72" t="s">
        <v>181</v>
      </c>
      <c r="C44" s="72" t="s">
        <v>217</v>
      </c>
    </row>
    <row r="45" spans="1:3" s="45" customFormat="1" ht="30" x14ac:dyDescent="0.25">
      <c r="A45" s="40"/>
      <c r="B45" s="72" t="s">
        <v>182</v>
      </c>
      <c r="C45" s="68" t="s">
        <v>248</v>
      </c>
    </row>
    <row r="46" spans="1:3" s="45" customFormat="1" x14ac:dyDescent="0.25">
      <c r="A46" s="40"/>
      <c r="B46" s="72" t="s">
        <v>183</v>
      </c>
      <c r="C46" s="68" t="s">
        <v>249</v>
      </c>
    </row>
    <row r="47" spans="1:3" s="45" customFormat="1" ht="30" x14ac:dyDescent="0.25">
      <c r="A47" s="40"/>
      <c r="B47" s="72" t="s">
        <v>184</v>
      </c>
      <c r="C47" s="72" t="s">
        <v>218</v>
      </c>
    </row>
    <row r="48" spans="1:3" s="45" customFormat="1" x14ac:dyDescent="0.25">
      <c r="A48" s="40"/>
      <c r="B48" s="72" t="s">
        <v>185</v>
      </c>
      <c r="C48" s="68" t="s">
        <v>250</v>
      </c>
    </row>
    <row r="49" spans="1:3" s="45" customFormat="1" x14ac:dyDescent="0.25">
      <c r="A49" s="40"/>
      <c r="B49" s="72" t="s">
        <v>186</v>
      </c>
      <c r="C49" s="68" t="s">
        <v>252</v>
      </c>
    </row>
    <row r="50" spans="1:3" s="45" customFormat="1" x14ac:dyDescent="0.25">
      <c r="A50" s="40"/>
      <c r="B50" s="72" t="s">
        <v>187</v>
      </c>
      <c r="C50" s="68" t="s">
        <v>253</v>
      </c>
    </row>
    <row r="51" spans="1:3" s="45" customFormat="1" x14ac:dyDescent="0.25">
      <c r="A51" s="40"/>
      <c r="B51" s="72" t="s">
        <v>146</v>
      </c>
      <c r="C51" s="68" t="s">
        <v>254</v>
      </c>
    </row>
    <row r="52" spans="1:3" s="45" customFormat="1" x14ac:dyDescent="0.25">
      <c r="A52" s="40"/>
      <c r="B52" s="72" t="s">
        <v>188</v>
      </c>
      <c r="C52" s="68" t="s">
        <v>256</v>
      </c>
    </row>
    <row r="53" spans="1:3" s="45" customFormat="1" x14ac:dyDescent="0.25">
      <c r="A53" s="40"/>
      <c r="B53" s="72" t="s">
        <v>189</v>
      </c>
      <c r="C53" s="68" t="s">
        <v>257</v>
      </c>
    </row>
    <row r="54" spans="1:3" s="45" customFormat="1" x14ac:dyDescent="0.25">
      <c r="A54" s="40"/>
      <c r="B54" s="68" t="s">
        <v>226</v>
      </c>
      <c r="C54" s="68" t="s">
        <v>255</v>
      </c>
    </row>
    <row r="55" spans="1:3" s="45" customFormat="1" x14ac:dyDescent="0.25">
      <c r="A55" s="40"/>
      <c r="B55" s="68"/>
      <c r="C55" s="73"/>
    </row>
    <row r="56" spans="1:3" s="45" customFormat="1" x14ac:dyDescent="0.25">
      <c r="A56" s="40"/>
      <c r="B56" s="68"/>
      <c r="C56" s="73"/>
    </row>
    <row r="57" spans="1:3" s="45" customFormat="1" x14ac:dyDescent="0.25">
      <c r="A57" s="40"/>
      <c r="B57" s="68"/>
      <c r="C57" s="73"/>
    </row>
    <row r="58" spans="1:3" s="45" customFormat="1" x14ac:dyDescent="0.25">
      <c r="A58" s="40"/>
      <c r="B58" s="68"/>
      <c r="C58" s="73"/>
    </row>
    <row r="59" spans="1:3" s="45" customFormat="1" x14ac:dyDescent="0.25">
      <c r="A59" s="40"/>
      <c r="B59" s="68"/>
      <c r="C59" s="73"/>
    </row>
    <row r="60" spans="1:3" s="45" customFormat="1" x14ac:dyDescent="0.25">
      <c r="A60" s="40"/>
      <c r="B60" s="68"/>
      <c r="C60" s="73"/>
    </row>
    <row r="61" spans="1:3" s="45" customFormat="1" x14ac:dyDescent="0.25">
      <c r="A61" s="40"/>
      <c r="B61" s="68"/>
      <c r="C61" s="73"/>
    </row>
    <row r="62" spans="1:3" s="45" customFormat="1" x14ac:dyDescent="0.25">
      <c r="A62" s="40"/>
      <c r="B62" s="68"/>
      <c r="C62" s="73"/>
    </row>
    <row r="63" spans="1:3" s="45" customFormat="1" x14ac:dyDescent="0.25">
      <c r="A63" s="40"/>
      <c r="B63" s="68"/>
      <c r="C63" s="73"/>
    </row>
    <row r="64" spans="1:3" s="45" customFormat="1" x14ac:dyDescent="0.25">
      <c r="A64" s="40"/>
      <c r="B64" s="68"/>
      <c r="C64" s="73"/>
    </row>
    <row r="65" spans="1:3" s="45" customFormat="1" x14ac:dyDescent="0.25">
      <c r="A65" s="40"/>
      <c r="B65" s="68"/>
      <c r="C65" s="73"/>
    </row>
    <row r="66" spans="1:3" s="45" customFormat="1" x14ac:dyDescent="0.25">
      <c r="A66" s="40"/>
      <c r="B66" s="68"/>
      <c r="C66" s="73"/>
    </row>
    <row r="67" spans="1:3" s="45" customFormat="1" x14ac:dyDescent="0.25">
      <c r="A67" s="40"/>
      <c r="B67" s="68"/>
      <c r="C67" s="73"/>
    </row>
    <row r="68" spans="1:3" s="45" customFormat="1" x14ac:dyDescent="0.25">
      <c r="A68" s="40"/>
      <c r="B68" s="68"/>
      <c r="C68" s="73"/>
    </row>
    <row r="69" spans="1:3" s="45" customFormat="1" x14ac:dyDescent="0.25">
      <c r="A69" s="40"/>
      <c r="B69"/>
      <c r="C69" s="57"/>
    </row>
    <row r="70" spans="1:3" s="45" customFormat="1" x14ac:dyDescent="0.25">
      <c r="A70" s="40"/>
      <c r="B70"/>
      <c r="C70" s="57"/>
    </row>
    <row r="71" spans="1:3" s="45" customFormat="1" x14ac:dyDescent="0.25">
      <c r="A71" s="40"/>
      <c r="B71"/>
      <c r="C71" s="57"/>
    </row>
    <row r="72" spans="1:3" s="45" customFormat="1" x14ac:dyDescent="0.25">
      <c r="A72" s="40"/>
      <c r="B72"/>
      <c r="C72" s="57"/>
    </row>
    <row r="73" spans="1:3" s="45" customFormat="1" x14ac:dyDescent="0.25">
      <c r="A73" s="40"/>
      <c r="B73"/>
      <c r="C73" s="57"/>
    </row>
    <row r="74" spans="1:3" s="45" customFormat="1" x14ac:dyDescent="0.25">
      <c r="A74" s="40"/>
      <c r="B74"/>
      <c r="C74" s="57"/>
    </row>
    <row r="75" spans="1:3" s="45" customFormat="1" x14ac:dyDescent="0.25">
      <c r="A75" s="40"/>
      <c r="B75"/>
      <c r="C75" s="57"/>
    </row>
    <row r="76" spans="1:3" s="45" customFormat="1" x14ac:dyDescent="0.25">
      <c r="A76" s="40"/>
      <c r="B76"/>
      <c r="C76" s="57"/>
    </row>
    <row r="77" spans="1:3" s="45" customFormat="1" x14ac:dyDescent="0.25">
      <c r="A77" s="40"/>
      <c r="B77"/>
      <c r="C77" s="57"/>
    </row>
    <row r="78" spans="1:3" s="45" customFormat="1" x14ac:dyDescent="0.25">
      <c r="A78" s="40"/>
      <c r="B78"/>
      <c r="C78" s="57"/>
    </row>
    <row r="79" spans="1:3" s="45" customFormat="1" x14ac:dyDescent="0.25">
      <c r="A79" s="40"/>
      <c r="B79"/>
      <c r="C79" s="57"/>
    </row>
    <row r="80" spans="1:3" s="45" customFormat="1" x14ac:dyDescent="0.25">
      <c r="A80" s="40"/>
      <c r="B80"/>
      <c r="C80" s="57"/>
    </row>
    <row r="81" spans="1:3" s="45" customFormat="1" x14ac:dyDescent="0.25">
      <c r="A81" s="40"/>
      <c r="B81"/>
      <c r="C81" s="57"/>
    </row>
    <row r="82" spans="1:3" s="45" customFormat="1" x14ac:dyDescent="0.25">
      <c r="A82" s="40"/>
      <c r="B82"/>
      <c r="C82" s="57"/>
    </row>
    <row r="83" spans="1:3" s="45" customFormat="1" x14ac:dyDescent="0.25">
      <c r="A83" s="40"/>
      <c r="B83"/>
      <c r="C83" s="57"/>
    </row>
    <row r="84" spans="1:3" s="45" customFormat="1" x14ac:dyDescent="0.25">
      <c r="A84" s="40"/>
      <c r="B84"/>
      <c r="C84" s="57"/>
    </row>
    <row r="85" spans="1:3" s="45" customFormat="1" x14ac:dyDescent="0.25">
      <c r="A85" s="40"/>
      <c r="B85"/>
      <c r="C85" s="57"/>
    </row>
    <row r="86" spans="1:3" s="45" customFormat="1" x14ac:dyDescent="0.25">
      <c r="A86" s="40"/>
      <c r="B86"/>
      <c r="C86" s="57"/>
    </row>
    <row r="87" spans="1:3" s="45" customFormat="1" x14ac:dyDescent="0.25">
      <c r="A87" s="40"/>
      <c r="B87"/>
      <c r="C87" s="57"/>
    </row>
    <row r="88" spans="1:3" s="45" customFormat="1" x14ac:dyDescent="0.25">
      <c r="A88" s="40"/>
      <c r="B88"/>
      <c r="C88" s="57"/>
    </row>
    <row r="89" spans="1:3" s="45" customFormat="1" x14ac:dyDescent="0.25">
      <c r="A89" s="40"/>
      <c r="B89"/>
      <c r="C89" s="57"/>
    </row>
    <row r="90" spans="1:3" s="45" customFormat="1" x14ac:dyDescent="0.25">
      <c r="A90" s="40"/>
      <c r="B90"/>
      <c r="C90" s="57"/>
    </row>
    <row r="91" spans="1:3" s="45" customFormat="1" x14ac:dyDescent="0.25">
      <c r="A91" s="40"/>
      <c r="B91"/>
      <c r="C91" s="57"/>
    </row>
    <row r="92" spans="1:3" s="45" customFormat="1" x14ac:dyDescent="0.25">
      <c r="A92" s="40"/>
      <c r="B92"/>
      <c r="C92" s="57"/>
    </row>
    <row r="93" spans="1:3" s="45" customFormat="1" x14ac:dyDescent="0.25">
      <c r="A93" s="40"/>
      <c r="B93"/>
      <c r="C93" s="57"/>
    </row>
    <row r="94" spans="1:3" s="45" customFormat="1" x14ac:dyDescent="0.25">
      <c r="A94" s="40"/>
      <c r="B94"/>
      <c r="C94" s="57"/>
    </row>
    <row r="95" spans="1:3" s="45" customFormat="1" x14ac:dyDescent="0.25">
      <c r="A95" s="40"/>
      <c r="B95"/>
      <c r="C95" s="57"/>
    </row>
    <row r="96" spans="1:3" s="45" customFormat="1" x14ac:dyDescent="0.25">
      <c r="A96" s="40"/>
      <c r="B96"/>
      <c r="C96" s="57"/>
    </row>
    <row r="97" spans="1:3" s="45" customFormat="1" x14ac:dyDescent="0.25">
      <c r="A97" s="40"/>
      <c r="B97"/>
      <c r="C97" s="57"/>
    </row>
    <row r="98" spans="1:3" s="45" customFormat="1" x14ac:dyDescent="0.25">
      <c r="A98" s="40"/>
      <c r="B98"/>
      <c r="C98" s="57"/>
    </row>
    <row r="99" spans="1:3" s="45" customFormat="1" x14ac:dyDescent="0.25">
      <c r="A99" s="40"/>
      <c r="B99"/>
      <c r="C99" s="57"/>
    </row>
    <row r="100" spans="1:3" s="45" customFormat="1" x14ac:dyDescent="0.25">
      <c r="A100" s="40"/>
      <c r="B100"/>
      <c r="C100" s="57"/>
    </row>
    <row r="101" spans="1:3" s="45" customFormat="1" x14ac:dyDescent="0.25">
      <c r="A101" s="40"/>
      <c r="B101"/>
      <c r="C101" s="57"/>
    </row>
    <row r="102" spans="1:3" s="45" customFormat="1" x14ac:dyDescent="0.25">
      <c r="A102" s="40"/>
      <c r="B102"/>
      <c r="C102" s="57"/>
    </row>
    <row r="103" spans="1:3" s="45" customFormat="1" x14ac:dyDescent="0.25">
      <c r="A103" s="40"/>
      <c r="B103"/>
      <c r="C103" s="57"/>
    </row>
    <row r="104" spans="1:3" s="45" customFormat="1" x14ac:dyDescent="0.25">
      <c r="A104" s="40"/>
      <c r="B104" s="59"/>
      <c r="C104" s="59"/>
    </row>
    <row r="105" spans="1:3" s="45" customFormat="1" x14ac:dyDescent="0.25">
      <c r="A105" s="40"/>
      <c r="B105" s="59"/>
      <c r="C105" s="59"/>
    </row>
    <row r="106" spans="1:3" s="45" customFormat="1" x14ac:dyDescent="0.25">
      <c r="A106" s="40"/>
      <c r="B106" s="59"/>
      <c r="C106" s="60"/>
    </row>
    <row r="107" spans="1:3" s="45" customFormat="1" x14ac:dyDescent="0.25">
      <c r="A107" s="40"/>
      <c r="B107" s="59"/>
      <c r="C107" s="60"/>
    </row>
    <row r="108" spans="1:3" s="45" customFormat="1" x14ac:dyDescent="0.25">
      <c r="A108" s="40"/>
      <c r="B108" s="59"/>
      <c r="C108" s="60"/>
    </row>
    <row r="109" spans="1:3" s="45" customFormat="1" x14ac:dyDescent="0.25">
      <c r="A109" s="40"/>
      <c r="B109" s="59"/>
      <c r="C109" s="60"/>
    </row>
    <row r="110" spans="1:3" s="45" customFormat="1" x14ac:dyDescent="0.25">
      <c r="A110" s="40"/>
      <c r="B110" s="59"/>
      <c r="C110" s="60"/>
    </row>
    <row r="111" spans="1:3" s="45" customFormat="1" x14ac:dyDescent="0.25">
      <c r="A111" s="40"/>
      <c r="B111" s="59"/>
      <c r="C111" s="60"/>
    </row>
    <row r="112" spans="1:3" s="45" customFormat="1" x14ac:dyDescent="0.25">
      <c r="A112" s="40"/>
      <c r="B112" s="59"/>
      <c r="C112" s="60"/>
    </row>
    <row r="113" spans="1:3" s="45" customFormat="1" x14ac:dyDescent="0.25">
      <c r="A113" s="40"/>
      <c r="B113" s="59"/>
      <c r="C113" s="60"/>
    </row>
    <row r="114" spans="1:3" s="45" customFormat="1" x14ac:dyDescent="0.25">
      <c r="A114" s="40"/>
      <c r="B114" s="59"/>
      <c r="C114" s="60"/>
    </row>
    <row r="115" spans="1:3" s="45" customFormat="1" x14ac:dyDescent="0.25">
      <c r="A115" s="40"/>
      <c r="B115" s="59"/>
      <c r="C115" s="60"/>
    </row>
    <row r="116" spans="1:3" s="45" customFormat="1" x14ac:dyDescent="0.25">
      <c r="A116" s="40"/>
      <c r="B116" s="59"/>
      <c r="C116" s="60"/>
    </row>
    <row r="117" spans="1:3" s="45" customFormat="1" x14ac:dyDescent="0.25">
      <c r="A117" s="40"/>
      <c r="B117" s="59"/>
      <c r="C117" s="60"/>
    </row>
    <row r="118" spans="1:3" s="45" customFormat="1" x14ac:dyDescent="0.25">
      <c r="A118" s="40"/>
      <c r="B118" s="59"/>
      <c r="C118" s="60"/>
    </row>
    <row r="119" spans="1:3" s="45" customFormat="1" x14ac:dyDescent="0.25">
      <c r="A119" s="40"/>
      <c r="B119" s="59"/>
      <c r="C119" s="60"/>
    </row>
    <row r="120" spans="1:3" s="45" customFormat="1" x14ac:dyDescent="0.25">
      <c r="A120" s="40"/>
      <c r="B120" s="59"/>
      <c r="C120" s="60"/>
    </row>
    <row r="121" spans="1:3" s="45" customFormat="1" x14ac:dyDescent="0.25">
      <c r="A121" s="40"/>
      <c r="B121" s="59"/>
      <c r="C121" s="60"/>
    </row>
    <row r="122" spans="1:3" s="45" customFormat="1" x14ac:dyDescent="0.25">
      <c r="A122" s="40"/>
      <c r="B122" s="59"/>
      <c r="C122" s="60"/>
    </row>
    <row r="123" spans="1:3" s="45" customFormat="1" x14ac:dyDescent="0.25">
      <c r="A123" s="40"/>
      <c r="B123" s="59"/>
      <c r="C123" s="60"/>
    </row>
    <row r="124" spans="1:3" s="45" customFormat="1" x14ac:dyDescent="0.25">
      <c r="A124" s="40"/>
      <c r="B124" s="59"/>
      <c r="C124" s="60"/>
    </row>
    <row r="125" spans="1:3" s="45" customFormat="1" x14ac:dyDescent="0.25">
      <c r="A125" s="40"/>
      <c r="B125" s="59"/>
      <c r="C125" s="60"/>
    </row>
    <row r="126" spans="1:3" s="45" customFormat="1" x14ac:dyDescent="0.25">
      <c r="A126" s="40"/>
      <c r="B126" s="59"/>
      <c r="C126" s="60"/>
    </row>
    <row r="127" spans="1:3" s="45" customFormat="1" x14ac:dyDescent="0.25">
      <c r="A127" s="40"/>
      <c r="B127" s="59"/>
      <c r="C127" s="60"/>
    </row>
    <row r="128" spans="1:3" s="45" customFormat="1" x14ac:dyDescent="0.25">
      <c r="A128" s="40"/>
      <c r="B128" s="59"/>
      <c r="C128" s="60"/>
    </row>
    <row r="129" spans="1:3" s="45" customFormat="1" x14ac:dyDescent="0.25">
      <c r="A129" s="40"/>
      <c r="B129" s="59"/>
      <c r="C129" s="60"/>
    </row>
    <row r="130" spans="1:3" s="45" customFormat="1" x14ac:dyDescent="0.25">
      <c r="A130" s="40"/>
      <c r="B130" s="59"/>
      <c r="C130" s="60"/>
    </row>
    <row r="131" spans="1:3" s="45" customFormat="1" x14ac:dyDescent="0.25">
      <c r="A131" s="40"/>
      <c r="B131" s="59"/>
      <c r="C131" s="60"/>
    </row>
    <row r="132" spans="1:3" s="45" customFormat="1" x14ac:dyDescent="0.25">
      <c r="A132" s="40"/>
      <c r="B132" s="59"/>
      <c r="C132" s="60"/>
    </row>
    <row r="133" spans="1:3" s="45" customFormat="1" x14ac:dyDescent="0.25">
      <c r="A133" s="40"/>
      <c r="B133" s="59"/>
      <c r="C133" s="60"/>
    </row>
    <row r="134" spans="1:3" s="45" customFormat="1" x14ac:dyDescent="0.25">
      <c r="A134" s="40"/>
      <c r="B134" s="59"/>
      <c r="C134" s="60"/>
    </row>
    <row r="135" spans="1:3" s="45" customFormat="1" x14ac:dyDescent="0.25">
      <c r="A135" s="40"/>
      <c r="B135" s="59"/>
      <c r="C135" s="60"/>
    </row>
    <row r="136" spans="1:3" s="45" customFormat="1" x14ac:dyDescent="0.25">
      <c r="A136" s="40"/>
      <c r="B136" s="59"/>
      <c r="C136" s="60"/>
    </row>
    <row r="137" spans="1:3" s="45" customFormat="1" x14ac:dyDescent="0.25">
      <c r="A137" s="40"/>
      <c r="B137" s="59"/>
      <c r="C137" s="60"/>
    </row>
    <row r="138" spans="1:3" s="45" customFormat="1" x14ac:dyDescent="0.25">
      <c r="A138" s="40"/>
      <c r="B138" s="59"/>
      <c r="C138" s="60"/>
    </row>
    <row r="139" spans="1:3" s="45" customFormat="1" x14ac:dyDescent="0.25">
      <c r="A139" s="40"/>
      <c r="B139" s="59"/>
      <c r="C139" s="60"/>
    </row>
    <row r="140" spans="1:3" s="45" customFormat="1" x14ac:dyDescent="0.25">
      <c r="A140" s="40"/>
      <c r="B140" s="59"/>
      <c r="C140" s="60"/>
    </row>
    <row r="141" spans="1:3" s="45" customFormat="1" x14ac:dyDescent="0.25">
      <c r="A141" s="40"/>
      <c r="B141" s="59"/>
      <c r="C141" s="60"/>
    </row>
    <row r="142" spans="1:3" s="45" customFormat="1" x14ac:dyDescent="0.25">
      <c r="A142" s="40"/>
      <c r="B142" s="59"/>
      <c r="C142" s="60"/>
    </row>
    <row r="143" spans="1:3" s="45" customFormat="1" x14ac:dyDescent="0.25">
      <c r="A143" s="40"/>
      <c r="B143" s="59"/>
      <c r="C143" s="60"/>
    </row>
    <row r="144" spans="1:3" s="45" customFormat="1" x14ac:dyDescent="0.25">
      <c r="A144" s="40"/>
      <c r="B144" s="59"/>
      <c r="C144" s="60"/>
    </row>
    <row r="145" spans="1:3" s="45" customFormat="1" x14ac:dyDescent="0.25">
      <c r="A145" s="40"/>
      <c r="B145" s="59"/>
      <c r="C145" s="60"/>
    </row>
  </sheetData>
  <sheetProtection pivotTables="0"/>
  <hyperlinks>
    <hyperlink ref="E3" location="'Indice Schede'!A1" display="Torna all'indice"/>
    <hyperlink ref="E5" location="'Prospetto Finale'!A1" display="Vai prospetto finale"/>
  </hyperlinks>
  <pageMargins left="0.7" right="0.7" top="0.75" bottom="0.75" header="0.3" footer="0.3"/>
  <pageSetup paperSize="9" scale="49"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H65"/>
  <sheetViews>
    <sheetView topLeftCell="A7" zoomScaleNormal="100" zoomScaleSheetLayoutView="100" workbookViewId="0">
      <selection activeCell="F2" sqref="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Schede'!B12,"non utilizzata")</f>
        <v>1</v>
      </c>
      <c r="D2" s="110" t="s">
        <v>80</v>
      </c>
      <c r="E2" s="111"/>
      <c r="F2" s="67" t="s">
        <v>36</v>
      </c>
      <c r="H2" t="s">
        <v>36</v>
      </c>
    </row>
    <row r="3" spans="1:8" ht="45" customHeight="1" thickBot="1" x14ac:dyDescent="0.3">
      <c r="A3" s="116" t="s">
        <v>38</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VLOOKUP(B35,G45:H51,2,FALSE)</f>
        <v>1</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VLOOKUP(B38,G53:H58,2,FALSE)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G45" s="7" t="s">
        <v>77</v>
      </c>
      <c r="H45" t="s">
        <v>76</v>
      </c>
    </row>
    <row r="46" spans="1:8" ht="30" customHeight="1" thickBot="1" x14ac:dyDescent="0.3">
      <c r="A46" s="106" t="s">
        <v>119</v>
      </c>
      <c r="B46" s="107"/>
      <c r="G46" s="7" t="s">
        <v>91</v>
      </c>
      <c r="H46">
        <v>0</v>
      </c>
    </row>
    <row r="47" spans="1:8" ht="66" customHeight="1" thickBot="1" x14ac:dyDescent="0.3">
      <c r="A47" s="104" t="s">
        <v>203</v>
      </c>
      <c r="B47" s="105"/>
      <c r="G47" s="7" t="s">
        <v>92</v>
      </c>
      <c r="H47">
        <v>1</v>
      </c>
    </row>
    <row r="48" spans="1:8" ht="12" customHeight="1" thickBot="1" x14ac:dyDescent="0.3">
      <c r="G48" s="7" t="s">
        <v>93</v>
      </c>
      <c r="H48">
        <v>2</v>
      </c>
    </row>
    <row r="49" spans="7:8" ht="30" customHeight="1" thickBot="1" x14ac:dyDescent="0.3">
      <c r="G49" s="7" t="s">
        <v>94</v>
      </c>
      <c r="H49">
        <v>3</v>
      </c>
    </row>
    <row r="50" spans="7:8" ht="30" customHeight="1" thickBot="1" x14ac:dyDescent="0.3">
      <c r="G50" s="7" t="s">
        <v>95</v>
      </c>
      <c r="H50">
        <v>4</v>
      </c>
    </row>
    <row r="51" spans="7:8" ht="30" customHeight="1" thickBot="1" x14ac:dyDescent="0.3">
      <c r="G51" s="7" t="s">
        <v>96</v>
      </c>
      <c r="H51">
        <v>5</v>
      </c>
    </row>
    <row r="52" spans="7:8" ht="30" customHeight="1" x14ac:dyDescent="0.25"/>
    <row r="53" spans="7:8" ht="30" customHeight="1" thickBot="1" x14ac:dyDescent="0.3">
      <c r="G53" s="7" t="s">
        <v>77</v>
      </c>
      <c r="H53" t="s">
        <v>76</v>
      </c>
    </row>
    <row r="54" spans="7:8" ht="30" customHeight="1" thickBot="1" x14ac:dyDescent="0.3">
      <c r="G54" s="7" t="s">
        <v>110</v>
      </c>
      <c r="H54">
        <v>1</v>
      </c>
    </row>
    <row r="55" spans="7:8" ht="30" customHeight="1" thickBot="1" x14ac:dyDescent="0.3">
      <c r="G55" s="7" t="s">
        <v>111</v>
      </c>
      <c r="H55">
        <v>2</v>
      </c>
    </row>
    <row r="56" spans="7:8" ht="30" customHeight="1" thickBot="1" x14ac:dyDescent="0.3">
      <c r="G56" s="7" t="s">
        <v>109</v>
      </c>
      <c r="H56">
        <v>3</v>
      </c>
    </row>
    <row r="57" spans="7:8" ht="30" customHeight="1" thickBot="1" x14ac:dyDescent="0.3">
      <c r="G57" s="7" t="s">
        <v>112</v>
      </c>
      <c r="H57">
        <v>4</v>
      </c>
    </row>
    <row r="58" spans="7:8" ht="30" customHeight="1" thickBot="1" x14ac:dyDescent="0.3">
      <c r="G58" s="7" t="s">
        <v>113</v>
      </c>
      <c r="H58">
        <v>5</v>
      </c>
    </row>
    <row r="59" spans="7:8" ht="30" customHeight="1" x14ac:dyDescent="0.25"/>
    <row r="60" spans="7:8" ht="30" customHeight="1" x14ac:dyDescent="0.25"/>
    <row r="61" spans="7:8" ht="30" customHeight="1" x14ac:dyDescent="0.25"/>
    <row r="62" spans="7:8" ht="30" customHeight="1" x14ac:dyDescent="0.25"/>
    <row r="63" spans="7:8" ht="30" customHeight="1" x14ac:dyDescent="0.25"/>
    <row r="64" spans="7:8" ht="30" customHeight="1" x14ac:dyDescent="0.25"/>
    <row r="65" ht="30" customHeight="1" x14ac:dyDescent="0.25"/>
  </sheetData>
  <mergeCells count="20">
    <mergeCell ref="A28:B28"/>
    <mergeCell ref="D2:E2"/>
    <mergeCell ref="D4:F4"/>
    <mergeCell ref="A27:B27"/>
    <mergeCell ref="A3:B3"/>
    <mergeCell ref="A4:B4"/>
    <mergeCell ref="A25:B25"/>
    <mergeCell ref="A6:B6"/>
    <mergeCell ref="A9:B9"/>
    <mergeCell ref="A12:B12"/>
    <mergeCell ref="A15:B15"/>
    <mergeCell ref="A18:B18"/>
    <mergeCell ref="A21:B21"/>
    <mergeCell ref="A31:B31"/>
    <mergeCell ref="A34:B34"/>
    <mergeCell ref="A37:B37"/>
    <mergeCell ref="A47:B47"/>
    <mergeCell ref="A46:B46"/>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$G$45:$G$51</formula1>
    </dataValidation>
    <dataValidation type="list" allowBlank="1" showInputMessage="1" showErrorMessage="1" promptTitle="Impatto" prompt="Selezionare una delle possibili opzioni dal menu a tendina" sqref="B38">
      <formula1>$G$53:$G$58</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10"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Schede'!B13,"non utilizzata")</f>
        <v>2</v>
      </c>
      <c r="D2" s="110" t="s">
        <v>80</v>
      </c>
      <c r="E2" s="111"/>
      <c r="F2" s="67" t="s">
        <v>36</v>
      </c>
      <c r="H2" t="s">
        <v>36</v>
      </c>
    </row>
    <row r="3" spans="1:8" ht="45" customHeight="1" thickBot="1" x14ac:dyDescent="0.3">
      <c r="A3" s="116" t="s">
        <v>2</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2" t="s">
        <v>50</v>
      </c>
      <c r="B9" s="103"/>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2.5</v>
      </c>
    </row>
    <row r="45" spans="1:8" ht="30" customHeight="1" thickBot="1" x14ac:dyDescent="0.3">
      <c r="A45" s="34"/>
      <c r="B45" s="35"/>
    </row>
    <row r="46" spans="1:8" ht="30" customHeight="1" thickBot="1" x14ac:dyDescent="0.3">
      <c r="A46" s="106" t="s">
        <v>119</v>
      </c>
      <c r="B46" s="107"/>
    </row>
    <row r="47" spans="1:8" ht="61.5" customHeight="1" thickBot="1" x14ac:dyDescent="0.3">
      <c r="A47" s="104" t="s">
        <v>204</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Schede'!B14,"non utilizzata")</f>
        <v>3</v>
      </c>
      <c r="D2" s="110" t="s">
        <v>80</v>
      </c>
      <c r="E2" s="111"/>
      <c r="F2" s="67" t="s">
        <v>36</v>
      </c>
      <c r="H2" t="s">
        <v>36</v>
      </c>
    </row>
    <row r="3" spans="1:8" ht="45" customHeight="1" thickBot="1" x14ac:dyDescent="0.3">
      <c r="A3" s="116" t="s">
        <v>3</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5.25</v>
      </c>
    </row>
    <row r="45" spans="1:8" ht="30" customHeight="1" thickBot="1" x14ac:dyDescent="0.3">
      <c r="A45" s="34"/>
      <c r="B45" s="35"/>
    </row>
    <row r="46" spans="1:8" ht="30" customHeight="1" thickBot="1" x14ac:dyDescent="0.3">
      <c r="A46" s="106" t="s">
        <v>119</v>
      </c>
      <c r="B46" s="107"/>
    </row>
    <row r="47" spans="1:8" ht="81.75" customHeight="1" thickBot="1" x14ac:dyDescent="0.3">
      <c r="A47" s="104" t="s">
        <v>231</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Schede'!B15,"non utilizzata")</f>
        <v>4</v>
      </c>
      <c r="D2" s="110" t="s">
        <v>80</v>
      </c>
      <c r="E2" s="111"/>
      <c r="F2" s="67" t="s">
        <v>36</v>
      </c>
      <c r="H2" t="s">
        <v>36</v>
      </c>
    </row>
    <row r="3" spans="1:8" ht="45" customHeight="1" thickBot="1" x14ac:dyDescent="0.3">
      <c r="A3" s="116" t="s">
        <v>4</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6" t="s">
        <v>119</v>
      </c>
      <c r="B46" s="107"/>
    </row>
    <row r="47" spans="1:8" s="5" customFormat="1" ht="78.75" customHeight="1" thickBot="1" x14ac:dyDescent="0.3">
      <c r="A47" s="104" t="s">
        <v>232</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 ref="D2:E2"/>
    <mergeCell ref="A3:B3"/>
    <mergeCell ref="A4:B4"/>
    <mergeCell ref="D4:F4"/>
    <mergeCell ref="A6:B6"/>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Schede'!B16,"non utilizzata")</f>
        <v>5</v>
      </c>
      <c r="D2" s="110" t="s">
        <v>80</v>
      </c>
      <c r="E2" s="111"/>
      <c r="F2" s="67" t="s">
        <v>36</v>
      </c>
      <c r="H2" t="s">
        <v>36</v>
      </c>
    </row>
    <row r="3" spans="1:8" ht="45" customHeight="1" thickBot="1" x14ac:dyDescent="0.3">
      <c r="A3" s="116" t="s">
        <v>5</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4.25</v>
      </c>
    </row>
    <row r="45" spans="1:8" ht="30" customHeight="1" thickBot="1" x14ac:dyDescent="0.3">
      <c r="A45" s="34"/>
      <c r="B45" s="35"/>
    </row>
    <row r="46" spans="1:8" ht="30" customHeight="1" thickBot="1" x14ac:dyDescent="0.3">
      <c r="A46" s="106" t="s">
        <v>119</v>
      </c>
      <c r="B46" s="107"/>
    </row>
    <row r="47" spans="1:8" ht="80.25" customHeight="1" thickBot="1" x14ac:dyDescent="0.3">
      <c r="A47" s="104" t="s">
        <v>232</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Schede'!B17,"non utilizzata")</f>
        <v>6</v>
      </c>
      <c r="D2" s="110" t="s">
        <v>80</v>
      </c>
      <c r="E2" s="111"/>
      <c r="F2" s="67" t="s">
        <v>36</v>
      </c>
      <c r="H2" t="s">
        <v>36</v>
      </c>
    </row>
    <row r="3" spans="1:8" ht="45" customHeight="1" thickBot="1" x14ac:dyDescent="0.3">
      <c r="A3" s="116" t="s">
        <v>120</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2.3333333333333335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2.916666666666667</v>
      </c>
    </row>
    <row r="45" spans="1:8" ht="30" customHeight="1" thickBot="1" x14ac:dyDescent="0.3">
      <c r="A45" s="34"/>
      <c r="B45" s="35"/>
    </row>
    <row r="46" spans="1:8" ht="30" customHeight="1" thickBot="1" x14ac:dyDescent="0.3">
      <c r="A46" s="106" t="s">
        <v>119</v>
      </c>
      <c r="B46" s="107"/>
    </row>
    <row r="47" spans="1:8" ht="55.5" customHeight="1" thickBot="1" x14ac:dyDescent="0.3">
      <c r="A47" s="104" t="s">
        <v>205</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Schede'!B18,"non utilizzata")</f>
        <v>7</v>
      </c>
      <c r="D2" s="110" t="s">
        <v>80</v>
      </c>
      <c r="E2" s="111"/>
      <c r="F2" s="67" t="s">
        <v>36</v>
      </c>
      <c r="H2" t="s">
        <v>36</v>
      </c>
    </row>
    <row r="3" spans="1:8" ht="45" customHeight="1" thickBot="1" x14ac:dyDescent="0.3">
      <c r="A3" s="116" t="s">
        <v>6</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6" t="s">
        <v>119</v>
      </c>
      <c r="B46" s="107"/>
    </row>
    <row r="47" spans="1:8" ht="63.75" customHeight="1" thickBot="1" x14ac:dyDescent="0.3">
      <c r="A47" s="104" t="s">
        <v>206</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Schede'!B19,"non utilizzata")</f>
        <v>8</v>
      </c>
      <c r="D2" s="110" t="s">
        <v>80</v>
      </c>
      <c r="E2" s="111"/>
      <c r="F2" s="67" t="s">
        <v>36</v>
      </c>
      <c r="H2" t="s">
        <v>36</v>
      </c>
    </row>
    <row r="3" spans="1:8" ht="45" customHeight="1" thickBot="1" x14ac:dyDescent="0.3">
      <c r="A3" s="116" t="s">
        <v>121</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6" t="s">
        <v>119</v>
      </c>
      <c r="B46" s="107"/>
    </row>
    <row r="47" spans="1:8" ht="80.25" customHeight="1" thickBot="1" x14ac:dyDescent="0.3">
      <c r="A47" s="104" t="s">
        <v>233</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Schede'!B20,"non utilizzata")</f>
        <v>9</v>
      </c>
      <c r="D2" s="110" t="s">
        <v>80</v>
      </c>
      <c r="E2" s="111"/>
      <c r="F2" s="67" t="s">
        <v>36</v>
      </c>
      <c r="H2" t="s">
        <v>36</v>
      </c>
    </row>
    <row r="3" spans="1:8" ht="45" customHeight="1" thickBot="1" x14ac:dyDescent="0.3">
      <c r="A3" s="116" t="s">
        <v>7</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4</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7</v>
      </c>
    </row>
    <row r="45" spans="1:8" ht="30" customHeight="1" thickBot="1" x14ac:dyDescent="0.3">
      <c r="A45" s="34"/>
      <c r="B45" s="35"/>
    </row>
    <row r="46" spans="1:8" ht="30" customHeight="1" thickBot="1" x14ac:dyDescent="0.3">
      <c r="A46" s="106" t="s">
        <v>119</v>
      </c>
      <c r="B46" s="107"/>
    </row>
    <row r="47" spans="1:8" ht="69" customHeight="1" thickBot="1" x14ac:dyDescent="0.3">
      <c r="A47" s="104" t="s">
        <v>234</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Schede'!B21,"non utilizzata")</f>
        <v>10</v>
      </c>
      <c r="D2" s="110" t="s">
        <v>80</v>
      </c>
      <c r="E2" s="111"/>
      <c r="F2" s="67" t="s">
        <v>36</v>
      </c>
      <c r="H2" t="s">
        <v>36</v>
      </c>
    </row>
    <row r="3" spans="1:8" ht="45" customHeight="1" thickBot="1" x14ac:dyDescent="0.3">
      <c r="A3" s="116" t="s">
        <v>8</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103</v>
      </c>
      <c r="G29" s="11" t="s">
        <v>66</v>
      </c>
      <c r="H29">
        <v>5</v>
      </c>
    </row>
    <row r="30" spans="1:8" ht="30" customHeight="1" thickBot="1" x14ac:dyDescent="0.3">
      <c r="A30" s="15" t="s">
        <v>49</v>
      </c>
      <c r="B30" s="30">
        <f>VLOOKUP(B29,G38:H43,2,FALSE)</f>
        <v>2</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92</v>
      </c>
      <c r="G35" s="11" t="s">
        <v>72</v>
      </c>
      <c r="H35">
        <v>4</v>
      </c>
    </row>
    <row r="36" spans="1:8" ht="30" customHeight="1" thickBot="1" x14ac:dyDescent="0.3">
      <c r="A36" s="15" t="s">
        <v>49</v>
      </c>
      <c r="B36" s="30">
        <f>VLOOKUP(B35,G48:H54,2,FALSE)</f>
        <v>1</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6.7083333333333339</v>
      </c>
    </row>
    <row r="45" spans="1:8" ht="30" customHeight="1" thickBot="1" x14ac:dyDescent="0.3">
      <c r="A45" s="34"/>
      <c r="B45" s="35"/>
    </row>
    <row r="46" spans="1:8" ht="30" customHeight="1" thickBot="1" x14ac:dyDescent="0.3">
      <c r="A46" s="106" t="s">
        <v>119</v>
      </c>
      <c r="B46" s="107"/>
    </row>
    <row r="47" spans="1:8" ht="68.25" customHeight="1" thickBot="1" x14ac:dyDescent="0.3">
      <c r="A47" s="104" t="s">
        <v>234</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B1" sqref="B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Schede'!B22,"non utilizzata")</f>
        <v>11</v>
      </c>
      <c r="D2" s="110" t="s">
        <v>80</v>
      </c>
      <c r="E2" s="111"/>
      <c r="F2" s="67" t="s">
        <v>36</v>
      </c>
      <c r="H2" t="s">
        <v>36</v>
      </c>
    </row>
    <row r="3" spans="1:8" ht="45" customHeight="1" thickBot="1" x14ac:dyDescent="0.3">
      <c r="A3" s="116" t="s">
        <v>9</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3.5</v>
      </c>
    </row>
    <row r="45" spans="1:8" ht="30" customHeight="1" thickBot="1" x14ac:dyDescent="0.3">
      <c r="A45" s="34"/>
      <c r="B45" s="35"/>
    </row>
    <row r="46" spans="1:8" ht="30" customHeight="1" thickBot="1" x14ac:dyDescent="0.3">
      <c r="A46" s="106" t="s">
        <v>119</v>
      </c>
      <c r="B46" s="107"/>
    </row>
    <row r="47" spans="1:8" ht="34.5" customHeight="1" thickBot="1" x14ac:dyDescent="0.3">
      <c r="A47" s="104" t="s">
        <v>207</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Schede'!B23,"non utilizzata")</f>
        <v>12</v>
      </c>
      <c r="D2" s="110" t="s">
        <v>80</v>
      </c>
      <c r="E2" s="111"/>
      <c r="F2" s="67" t="s">
        <v>36</v>
      </c>
      <c r="H2" t="s">
        <v>36</v>
      </c>
    </row>
    <row r="3" spans="1:8" ht="45" customHeight="1" thickBot="1" x14ac:dyDescent="0.3">
      <c r="A3" s="116" t="s">
        <v>10</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3.7916666666666665</v>
      </c>
    </row>
    <row r="45" spans="1:8" ht="30" customHeight="1" thickBot="1" x14ac:dyDescent="0.3">
      <c r="A45" s="34"/>
      <c r="B45" s="35"/>
    </row>
    <row r="46" spans="1:8" ht="30" customHeight="1" thickBot="1" x14ac:dyDescent="0.3">
      <c r="A46" s="106" t="s">
        <v>119</v>
      </c>
      <c r="B46" s="107"/>
    </row>
    <row r="47" spans="1:8" ht="69" customHeight="1" thickBot="1" x14ac:dyDescent="0.3">
      <c r="A47" s="104" t="s">
        <v>235</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3" activeCellId="12" sqref="A47:B47 B38 B35 B32 B29 B22 B19 B16 B13 B10 B7 F2 A3:B3"/>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Schede'!B24,"non utilizzata")</f>
        <v>13</v>
      </c>
      <c r="D2" s="110" t="s">
        <v>80</v>
      </c>
      <c r="E2" s="111"/>
      <c r="F2" s="67" t="s">
        <v>36</v>
      </c>
      <c r="H2" t="s">
        <v>36</v>
      </c>
    </row>
    <row r="3" spans="1:8" ht="45" customHeight="1" thickBot="1" x14ac:dyDescent="0.3">
      <c r="A3" s="116" t="s">
        <v>122</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6" t="s">
        <v>119</v>
      </c>
      <c r="B46" s="107"/>
    </row>
    <row r="47" spans="1:8" ht="66.75" customHeight="1" thickBot="1" x14ac:dyDescent="0.3">
      <c r="A47" s="104" t="s">
        <v>208</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Schede'!B25,"non utilizzata")</f>
        <v>14</v>
      </c>
      <c r="D2" s="110" t="s">
        <v>80</v>
      </c>
      <c r="E2" s="111"/>
      <c r="F2" s="67" t="s">
        <v>36</v>
      </c>
      <c r="H2" t="s">
        <v>36</v>
      </c>
    </row>
    <row r="3" spans="1:8" ht="45" customHeight="1" thickBot="1" x14ac:dyDescent="0.3">
      <c r="A3" s="116" t="s">
        <v>123</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3.3333333333333335</v>
      </c>
    </row>
    <row r="45" spans="1:8" ht="30" customHeight="1" thickBot="1" x14ac:dyDescent="0.3">
      <c r="A45" s="34"/>
      <c r="B45" s="35"/>
    </row>
    <row r="46" spans="1:8" ht="30" customHeight="1" thickBot="1" x14ac:dyDescent="0.3">
      <c r="A46" s="106" t="s">
        <v>119</v>
      </c>
      <c r="B46" s="107"/>
    </row>
    <row r="47" spans="1:8" ht="84" customHeight="1" thickBot="1" x14ac:dyDescent="0.3">
      <c r="A47" s="104" t="s">
        <v>209</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Schede'!B26,"non utilizzata")</f>
        <v>15</v>
      </c>
      <c r="D2" s="110" t="s">
        <v>80</v>
      </c>
      <c r="E2" s="111"/>
      <c r="F2" s="67" t="s">
        <v>36</v>
      </c>
      <c r="H2" t="s">
        <v>36</v>
      </c>
    </row>
    <row r="3" spans="1:8" ht="45" customHeight="1" thickBot="1" x14ac:dyDescent="0.3">
      <c r="A3" s="116" t="s">
        <v>11</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3.958333333333333</v>
      </c>
    </row>
    <row r="45" spans="1:8" ht="30" customHeight="1" thickBot="1" x14ac:dyDescent="0.3">
      <c r="A45" s="34"/>
      <c r="B45" s="35"/>
    </row>
    <row r="46" spans="1:8" ht="30" customHeight="1" thickBot="1" x14ac:dyDescent="0.3">
      <c r="A46" s="106" t="s">
        <v>119</v>
      </c>
      <c r="B46" s="107"/>
    </row>
    <row r="47" spans="1:8" ht="51.75" customHeight="1" thickBot="1" x14ac:dyDescent="0.3">
      <c r="A47" s="104" t="s">
        <v>236</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Schede'!B27,"non utilizzata")</f>
        <v>16</v>
      </c>
      <c r="D2" s="110" t="s">
        <v>80</v>
      </c>
      <c r="E2" s="111"/>
      <c r="F2" s="67" t="s">
        <v>36</v>
      </c>
      <c r="H2" t="s">
        <v>36</v>
      </c>
    </row>
    <row r="3" spans="1:8" ht="45" customHeight="1" thickBot="1" x14ac:dyDescent="0.3">
      <c r="A3" s="116" t="s">
        <v>12</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2" t="s">
        <v>67</v>
      </c>
      <c r="B21" s="103"/>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3.8333333333333335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4.791666666666667</v>
      </c>
    </row>
    <row r="45" spans="1:8" ht="30" customHeight="1" thickBot="1" x14ac:dyDescent="0.3">
      <c r="A45" s="34"/>
      <c r="B45" s="35"/>
    </row>
    <row r="46" spans="1:8" ht="30" customHeight="1" thickBot="1" x14ac:dyDescent="0.3">
      <c r="A46" s="106" t="s">
        <v>119</v>
      </c>
      <c r="B46" s="107"/>
    </row>
    <row r="47" spans="1:8" ht="69" customHeight="1" thickBot="1" x14ac:dyDescent="0.3">
      <c r="A47" s="104" t="s">
        <v>237</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Schede'!B28,"non utilizzata")</f>
        <v>17</v>
      </c>
      <c r="D2" s="110" t="s">
        <v>80</v>
      </c>
      <c r="E2" s="111"/>
      <c r="F2" s="67" t="s">
        <v>36</v>
      </c>
      <c r="H2" t="s">
        <v>36</v>
      </c>
    </row>
    <row r="3" spans="1:8" ht="45" customHeight="1" thickBot="1" x14ac:dyDescent="0.3">
      <c r="A3" s="116" t="s">
        <v>13</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2.6666666666666665</v>
      </c>
    </row>
    <row r="45" spans="1:8" ht="30" customHeight="1" thickBot="1" x14ac:dyDescent="0.3">
      <c r="A45" s="34"/>
      <c r="B45" s="35"/>
    </row>
    <row r="46" spans="1:8" ht="30" customHeight="1" thickBot="1" x14ac:dyDescent="0.3">
      <c r="A46" s="106" t="s">
        <v>119</v>
      </c>
      <c r="B46" s="107"/>
    </row>
    <row r="47" spans="1:8" ht="84" customHeight="1" thickBot="1" x14ac:dyDescent="0.3">
      <c r="A47" s="104" t="s">
        <v>210</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52"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Schede'!B29,"non utilizzata")</f>
        <v>18</v>
      </c>
      <c r="D2" s="110" t="s">
        <v>80</v>
      </c>
      <c r="E2" s="111"/>
      <c r="F2" s="67" t="s">
        <v>36</v>
      </c>
      <c r="H2" t="s">
        <v>36</v>
      </c>
    </row>
    <row r="3" spans="1:8" ht="45" customHeight="1" thickBot="1" x14ac:dyDescent="0.3">
      <c r="A3" s="116" t="s">
        <v>14</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2" t="s">
        <v>50</v>
      </c>
      <c r="B9" s="103"/>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106</v>
      </c>
      <c r="G29" s="11" t="s">
        <v>66</v>
      </c>
      <c r="H29">
        <v>5</v>
      </c>
    </row>
    <row r="30" spans="1:8" ht="30" customHeight="1" thickBot="1" x14ac:dyDescent="0.3">
      <c r="A30" s="15" t="s">
        <v>49</v>
      </c>
      <c r="B30" s="30">
        <f>VLOOKUP(B29,G38:H43,2,FALSE)</f>
        <v>5</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2.25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4.125</v>
      </c>
    </row>
    <row r="45" spans="1:8" ht="30" customHeight="1" thickBot="1" x14ac:dyDescent="0.3">
      <c r="A45" s="34"/>
      <c r="B45" s="35"/>
    </row>
    <row r="46" spans="1:8" ht="30" customHeight="1" thickBot="1" x14ac:dyDescent="0.3">
      <c r="A46" s="106" t="s">
        <v>119</v>
      </c>
      <c r="B46" s="107"/>
    </row>
    <row r="47" spans="1:8" ht="81" customHeight="1" thickBot="1" x14ac:dyDescent="0.3">
      <c r="A47" s="104" t="s">
        <v>238</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Schede'!B30,"non utilizzata")</f>
        <v>19</v>
      </c>
      <c r="D2" s="110" t="s">
        <v>80</v>
      </c>
      <c r="E2" s="111"/>
      <c r="F2" s="67" t="s">
        <v>36</v>
      </c>
      <c r="H2" t="s">
        <v>36</v>
      </c>
    </row>
    <row r="3" spans="1:8" ht="45" customHeight="1" thickBot="1" x14ac:dyDescent="0.3">
      <c r="A3" s="116" t="s">
        <v>15</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2" t="s">
        <v>59</v>
      </c>
      <c r="B15" s="103"/>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6" t="s">
        <v>119</v>
      </c>
      <c r="B46" s="107"/>
    </row>
    <row r="47" spans="1:8" ht="40.5" customHeight="1" thickBot="1" x14ac:dyDescent="0.3">
      <c r="A47" s="104" t="s">
        <v>211</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Schede'!B31,"non utilizzata")</f>
        <v>20</v>
      </c>
      <c r="D2" s="110" t="s">
        <v>80</v>
      </c>
      <c r="E2" s="111"/>
      <c r="F2" s="67" t="s">
        <v>36</v>
      </c>
      <c r="H2" t="s">
        <v>36</v>
      </c>
    </row>
    <row r="3" spans="1:8" ht="45" customHeight="1" thickBot="1" x14ac:dyDescent="0.3">
      <c r="A3" s="116" t="s">
        <v>124</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2.8333333333333335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3.541666666666667</v>
      </c>
    </row>
    <row r="45" spans="1:8" ht="30" customHeight="1" thickBot="1" x14ac:dyDescent="0.3">
      <c r="A45" s="34"/>
      <c r="B45" s="35"/>
    </row>
    <row r="46" spans="1:8" ht="30" customHeight="1" thickBot="1" x14ac:dyDescent="0.3">
      <c r="A46" s="106" t="s">
        <v>119</v>
      </c>
      <c r="B46" s="107"/>
    </row>
    <row r="47" spans="1:8" ht="40.5" customHeight="1" thickBot="1" x14ac:dyDescent="0.3">
      <c r="A47" s="104" t="s">
        <v>211</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Schede'!B32,"non utilizzata")</f>
        <v>21</v>
      </c>
      <c r="D2" s="110" t="s">
        <v>80</v>
      </c>
      <c r="E2" s="111"/>
      <c r="F2" s="67" t="s">
        <v>36</v>
      </c>
      <c r="H2" t="s">
        <v>36</v>
      </c>
    </row>
    <row r="3" spans="1:8" ht="45" customHeight="1" thickBot="1" x14ac:dyDescent="0.3">
      <c r="A3" s="116" t="s">
        <v>125</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4.166666666666667</v>
      </c>
    </row>
    <row r="45" spans="1:8" ht="30" customHeight="1" thickBot="1" x14ac:dyDescent="0.3">
      <c r="A45" s="34"/>
      <c r="B45" s="35"/>
    </row>
    <row r="46" spans="1:8" ht="30" customHeight="1" thickBot="1" x14ac:dyDescent="0.3">
      <c r="A46" s="106" t="s">
        <v>119</v>
      </c>
      <c r="B46" s="107"/>
    </row>
    <row r="47" spans="1:8" ht="66" customHeight="1" thickBot="1" x14ac:dyDescent="0.3">
      <c r="A47" s="104" t="s">
        <v>212</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Schede'!B33,"non utilizzata")</f>
        <v>22</v>
      </c>
      <c r="D2" s="110" t="s">
        <v>80</v>
      </c>
      <c r="E2" s="111"/>
      <c r="F2" s="67" t="s">
        <v>36</v>
      </c>
      <c r="H2" t="s">
        <v>36</v>
      </c>
    </row>
    <row r="3" spans="1:8" ht="45" customHeight="1" thickBot="1" x14ac:dyDescent="0.3">
      <c r="A3" s="116" t="s">
        <v>126</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6" t="s">
        <v>119</v>
      </c>
      <c r="B46" s="107"/>
    </row>
    <row r="47" spans="1:8" ht="54.75" customHeight="1" thickBot="1" x14ac:dyDescent="0.3">
      <c r="A47" s="104" t="s">
        <v>239</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Schede'!B34,"non utilizzata")</f>
        <v>23</v>
      </c>
      <c r="D2" s="110" t="s">
        <v>80</v>
      </c>
      <c r="E2" s="111"/>
      <c r="F2" s="67" t="s">
        <v>36</v>
      </c>
      <c r="H2" t="s">
        <v>36</v>
      </c>
    </row>
    <row r="3" spans="1:8" ht="45" customHeight="1" thickBot="1" x14ac:dyDescent="0.3">
      <c r="A3" s="116" t="s">
        <v>16</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6" t="s">
        <v>119</v>
      </c>
      <c r="B46" s="107"/>
    </row>
    <row r="47" spans="1:8" ht="84" customHeight="1" thickBot="1" x14ac:dyDescent="0.3">
      <c r="A47" s="104" t="s">
        <v>240</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Schede'!B35,"non utilizzata")</f>
        <v>24</v>
      </c>
      <c r="D2" s="110" t="s">
        <v>80</v>
      </c>
      <c r="E2" s="111"/>
      <c r="F2" s="67" t="s">
        <v>36</v>
      </c>
      <c r="H2" t="s">
        <v>36</v>
      </c>
    </row>
    <row r="3" spans="1:8" ht="45" customHeight="1" thickBot="1" x14ac:dyDescent="0.3">
      <c r="A3" s="116" t="s">
        <v>17</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2" t="s">
        <v>67</v>
      </c>
      <c r="B21" s="103"/>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6" t="s">
        <v>119</v>
      </c>
      <c r="B46" s="107"/>
    </row>
    <row r="47" spans="1:8" ht="67.5" customHeight="1" thickBot="1" x14ac:dyDescent="0.3">
      <c r="A47" s="104" t="s">
        <v>241</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Schede'!B36,"non utilizzata")</f>
        <v>25</v>
      </c>
      <c r="D2" s="110" t="s">
        <v>80</v>
      </c>
      <c r="E2" s="111"/>
      <c r="F2" s="67" t="s">
        <v>36</v>
      </c>
      <c r="H2" t="s">
        <v>36</v>
      </c>
    </row>
    <row r="3" spans="1:8" ht="45" customHeight="1" thickBot="1" x14ac:dyDescent="0.3">
      <c r="A3" s="116" t="s">
        <v>18</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2" t="s">
        <v>67</v>
      </c>
      <c r="B21" s="103"/>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6" t="s">
        <v>119</v>
      </c>
      <c r="B46" s="107"/>
    </row>
    <row r="47" spans="1:8" ht="65.25" customHeight="1" thickBot="1" x14ac:dyDescent="0.3">
      <c r="A47" s="104" t="s">
        <v>242</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Schede'!B37,"non utilizzata")</f>
        <v>26</v>
      </c>
      <c r="D2" s="110" t="s">
        <v>80</v>
      </c>
      <c r="E2" s="111"/>
      <c r="F2" s="67" t="s">
        <v>36</v>
      </c>
      <c r="H2" t="s">
        <v>36</v>
      </c>
    </row>
    <row r="3" spans="1:8" ht="45" customHeight="1" thickBot="1" x14ac:dyDescent="0.3">
      <c r="A3" s="116" t="s">
        <v>19</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2" t="s">
        <v>67</v>
      </c>
      <c r="B21" s="103"/>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6" t="s">
        <v>119</v>
      </c>
      <c r="B46" s="107"/>
    </row>
    <row r="47" spans="1:8" ht="65.25" customHeight="1" thickBot="1" x14ac:dyDescent="0.3">
      <c r="A47" s="104" t="s">
        <v>219</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Schede'!B38,"non utilizzata")</f>
        <v>27</v>
      </c>
      <c r="D2" s="110" t="s">
        <v>80</v>
      </c>
      <c r="E2" s="111"/>
      <c r="F2" s="67" t="s">
        <v>36</v>
      </c>
      <c r="H2" t="s">
        <v>36</v>
      </c>
    </row>
    <row r="3" spans="1:8" ht="45" customHeight="1" thickBot="1" x14ac:dyDescent="0.3">
      <c r="A3" s="116" t="s">
        <v>20</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2" t="s">
        <v>67</v>
      </c>
      <c r="B21" s="103"/>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6" t="s">
        <v>119</v>
      </c>
      <c r="B46" s="107"/>
    </row>
    <row r="47" spans="1:8" ht="61.5" customHeight="1" thickBot="1" x14ac:dyDescent="0.3">
      <c r="A47" s="104" t="s">
        <v>242</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Schede'!B39,"non utilizzata")</f>
        <v>28</v>
      </c>
      <c r="D2" s="110" t="s">
        <v>80</v>
      </c>
      <c r="E2" s="111"/>
      <c r="F2" s="67" t="s">
        <v>36</v>
      </c>
      <c r="H2" t="s">
        <v>36</v>
      </c>
    </row>
    <row r="3" spans="1:8" ht="45" customHeight="1" thickBot="1" x14ac:dyDescent="0.3">
      <c r="A3" s="116" t="s">
        <v>21</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2" t="s">
        <v>67</v>
      </c>
      <c r="B21" s="103"/>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4.375</v>
      </c>
    </row>
    <row r="45" spans="1:8" ht="30" customHeight="1" thickBot="1" x14ac:dyDescent="0.3">
      <c r="A45" s="34"/>
      <c r="B45" s="35"/>
    </row>
    <row r="46" spans="1:8" ht="30" customHeight="1" thickBot="1" x14ac:dyDescent="0.3">
      <c r="A46" s="106" t="s">
        <v>119</v>
      </c>
      <c r="B46" s="107"/>
    </row>
    <row r="47" spans="1:8" ht="76.5" customHeight="1" thickBot="1" x14ac:dyDescent="0.3">
      <c r="A47" s="104" t="s">
        <v>243</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Schede'!B40,"non utilizzata")</f>
        <v>29</v>
      </c>
      <c r="D2" s="110" t="s">
        <v>80</v>
      </c>
      <c r="E2" s="111"/>
      <c r="F2" s="67" t="s">
        <v>36</v>
      </c>
      <c r="H2" t="s">
        <v>36</v>
      </c>
    </row>
    <row r="3" spans="1:8" ht="45" customHeight="1" thickBot="1" x14ac:dyDescent="0.3">
      <c r="A3" s="116" t="s">
        <v>22</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66</v>
      </c>
      <c r="G19" s="11" t="s">
        <v>57</v>
      </c>
      <c r="H19">
        <v>3</v>
      </c>
    </row>
    <row r="20" spans="1:8" ht="30" customHeight="1" thickBot="1" x14ac:dyDescent="0.3">
      <c r="A20" s="15" t="s">
        <v>49</v>
      </c>
      <c r="B20" s="30">
        <f>VLOOKUP(B19,G27:H29,2,FALSE)</f>
        <v>5</v>
      </c>
      <c r="G20" s="11" t="s">
        <v>58</v>
      </c>
      <c r="H20">
        <v>5</v>
      </c>
    </row>
    <row r="21" spans="1:8" ht="30" customHeight="1" x14ac:dyDescent="0.25">
      <c r="A21" s="102" t="s">
        <v>67</v>
      </c>
      <c r="B21" s="103"/>
    </row>
    <row r="22" spans="1:8" ht="30" customHeight="1" thickBot="1" x14ac:dyDescent="0.3">
      <c r="A22" s="29" t="s">
        <v>68</v>
      </c>
      <c r="B22" s="65" t="s">
        <v>73</v>
      </c>
      <c r="G22" s="7" t="s">
        <v>77</v>
      </c>
      <c r="H22" t="s">
        <v>76</v>
      </c>
    </row>
    <row r="23" spans="1:8" ht="30" customHeight="1" thickBot="1" x14ac:dyDescent="0.3">
      <c r="A23" s="15" t="s">
        <v>49</v>
      </c>
      <c r="B23" s="30">
        <f>VLOOKUP(B22,G31:H36,2,FALSE)</f>
        <v>5</v>
      </c>
      <c r="G23" s="11" t="s">
        <v>61</v>
      </c>
      <c r="H23">
        <v>1</v>
      </c>
    </row>
    <row r="24" spans="1:8" ht="30" customHeight="1" thickBot="1" x14ac:dyDescent="0.3">
      <c r="A24" s="19" t="s">
        <v>74</v>
      </c>
      <c r="B24" s="31">
        <f>IFERROR((B8+B11+B14+B17+B20+B23)/6,"-")</f>
        <v>3.6666666666666665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4.583333333333333</v>
      </c>
    </row>
    <row r="45" spans="1:8" ht="30" customHeight="1" thickBot="1" x14ac:dyDescent="0.3">
      <c r="A45" s="34"/>
      <c r="B45" s="35"/>
    </row>
    <row r="46" spans="1:8" ht="30" customHeight="1" thickBot="1" x14ac:dyDescent="0.3">
      <c r="A46" s="106" t="s">
        <v>119</v>
      </c>
      <c r="B46" s="107"/>
    </row>
    <row r="47" spans="1:8" ht="66.75" customHeight="1" thickBot="1" x14ac:dyDescent="0.3">
      <c r="A47" s="104" t="s">
        <v>244</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Schede'!B41,"non utilizzata")</f>
        <v>30</v>
      </c>
      <c r="D2" s="110" t="s">
        <v>80</v>
      </c>
      <c r="E2" s="111"/>
      <c r="F2" s="67" t="s">
        <v>36</v>
      </c>
      <c r="H2" t="s">
        <v>36</v>
      </c>
    </row>
    <row r="3" spans="1:8" ht="45" customHeight="1" thickBot="1" x14ac:dyDescent="0.3">
      <c r="A3" s="116" t="s">
        <v>127</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2" t="s">
        <v>50</v>
      </c>
      <c r="B9" s="103"/>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6" t="s">
        <v>119</v>
      </c>
      <c r="B46" s="107"/>
    </row>
    <row r="47" spans="1:8" ht="30" customHeight="1" thickBot="1" x14ac:dyDescent="0.3">
      <c r="A47" s="104" t="s">
        <v>213</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Schede'!B42,"non utilizzata")</f>
        <v>31</v>
      </c>
      <c r="D2" s="110" t="s">
        <v>80</v>
      </c>
      <c r="E2" s="111"/>
      <c r="F2" s="67" t="s">
        <v>36</v>
      </c>
      <c r="H2" t="s">
        <v>36</v>
      </c>
    </row>
    <row r="3" spans="1:8" ht="45" customHeight="1" thickBot="1" x14ac:dyDescent="0.3">
      <c r="A3" s="116" t="s">
        <v>128</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2" t="s">
        <v>50</v>
      </c>
      <c r="B9" s="103"/>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6" t="s">
        <v>119</v>
      </c>
      <c r="B46" s="107"/>
    </row>
    <row r="47" spans="1:8" ht="30" customHeight="1" thickBot="1" x14ac:dyDescent="0.3">
      <c r="A47" s="104" t="s">
        <v>214</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Schede'!B43,"non utilizzata")</f>
        <v>32</v>
      </c>
      <c r="D2" s="110" t="s">
        <v>80</v>
      </c>
      <c r="E2" s="111"/>
      <c r="F2" s="67" t="s">
        <v>36</v>
      </c>
      <c r="H2" t="s">
        <v>36</v>
      </c>
    </row>
    <row r="3" spans="1:8" ht="45" customHeight="1" thickBot="1" x14ac:dyDescent="0.3">
      <c r="A3" s="116" t="s">
        <v>23</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2.1666666666666665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2.1666666666666665</v>
      </c>
    </row>
    <row r="45" spans="1:8" ht="30" customHeight="1" thickBot="1" x14ac:dyDescent="0.3">
      <c r="A45" s="34"/>
      <c r="B45" s="35"/>
    </row>
    <row r="46" spans="1:8" ht="30" customHeight="1" thickBot="1" x14ac:dyDescent="0.3">
      <c r="A46" s="106" t="s">
        <v>119</v>
      </c>
      <c r="B46" s="107"/>
    </row>
    <row r="47" spans="1:8" ht="62.25" customHeight="1" thickBot="1" x14ac:dyDescent="0.3">
      <c r="A47" s="104" t="s">
        <v>245</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Schede'!B44,"non utilizzata")</f>
        <v>33</v>
      </c>
      <c r="D2" s="110" t="s">
        <v>80</v>
      </c>
      <c r="E2" s="111"/>
      <c r="F2" s="67" t="s">
        <v>36</v>
      </c>
      <c r="H2" t="s">
        <v>36</v>
      </c>
    </row>
    <row r="3" spans="1:8" ht="45" customHeight="1" thickBot="1" x14ac:dyDescent="0.3">
      <c r="A3" s="116" t="s">
        <v>24</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6" t="s">
        <v>119</v>
      </c>
      <c r="B46" s="107"/>
    </row>
    <row r="47" spans="1:8" ht="37.5" customHeight="1" thickBot="1" x14ac:dyDescent="0.3">
      <c r="A47" s="104" t="s">
        <v>246</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Schede'!B45,"non utilizzata")</f>
        <v>34</v>
      </c>
      <c r="D2" s="110" t="s">
        <v>80</v>
      </c>
      <c r="E2" s="111"/>
      <c r="F2" s="67" t="s">
        <v>36</v>
      </c>
      <c r="H2" t="s">
        <v>36</v>
      </c>
    </row>
    <row r="3" spans="1:8" ht="45" customHeight="1" thickBot="1" x14ac:dyDescent="0.3">
      <c r="A3" s="116" t="s">
        <v>129</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6" t="s">
        <v>119</v>
      </c>
      <c r="B46" s="107"/>
    </row>
    <row r="47" spans="1:8" ht="51" customHeight="1" thickBot="1" x14ac:dyDescent="0.3">
      <c r="A47" s="104" t="s">
        <v>215</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Schede'!B46,"non utilizzata")</f>
        <v>35</v>
      </c>
      <c r="D2" s="110" t="s">
        <v>80</v>
      </c>
      <c r="E2" s="111"/>
      <c r="F2" s="67" t="s">
        <v>36</v>
      </c>
      <c r="H2" t="s">
        <v>36</v>
      </c>
    </row>
    <row r="3" spans="1:8" ht="45" customHeight="1" thickBot="1" x14ac:dyDescent="0.3">
      <c r="A3" s="116" t="s">
        <v>25</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6" t="s">
        <v>119</v>
      </c>
      <c r="B46" s="107"/>
    </row>
    <row r="47" spans="1:8" ht="47.25" customHeight="1" thickBot="1" x14ac:dyDescent="0.3">
      <c r="A47" s="104" t="s">
        <v>247</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Schede'!B47,"non utilizzata")</f>
        <v>36</v>
      </c>
      <c r="D2" s="110" t="s">
        <v>80</v>
      </c>
      <c r="E2" s="111"/>
      <c r="F2" s="67" t="s">
        <v>36</v>
      </c>
      <c r="H2" t="s">
        <v>36</v>
      </c>
    </row>
    <row r="3" spans="1:8" ht="45" customHeight="1" thickBot="1" x14ac:dyDescent="0.3">
      <c r="A3" s="116" t="s">
        <v>130</v>
      </c>
      <c r="B3" s="117"/>
      <c r="F3" s="68"/>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6" t="s">
        <v>119</v>
      </c>
      <c r="B46" s="107"/>
    </row>
    <row r="47" spans="1:8" ht="33" customHeight="1" thickBot="1" x14ac:dyDescent="0.3">
      <c r="A47" s="104" t="s">
        <v>216</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6" zoomScaleNormal="100" zoomScaleSheetLayoutView="100" workbookViewId="0">
      <selection activeCell="F2" activeCellId="12" sqref="A47:B47 B38 B35 B32 B29 B22 B19 B16 B13 B10 B7 A3:B3 F2"/>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Schede'!B48,"non utilizzata")</f>
        <v>37</v>
      </c>
      <c r="D2" s="110" t="s">
        <v>80</v>
      </c>
      <c r="E2" s="111"/>
      <c r="F2" s="67" t="s">
        <v>36</v>
      </c>
      <c r="H2" t="s">
        <v>36</v>
      </c>
    </row>
    <row r="3" spans="1:8" ht="45" customHeight="1" thickBot="1" x14ac:dyDescent="0.3">
      <c r="A3" s="116" t="s">
        <v>131</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2" t="s">
        <v>50</v>
      </c>
      <c r="B9" s="103"/>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2.333333333333333</v>
      </c>
    </row>
    <row r="45" spans="1:8" ht="30" customHeight="1" thickBot="1" x14ac:dyDescent="0.3">
      <c r="A45" s="34"/>
      <c r="B45" s="35"/>
    </row>
    <row r="46" spans="1:8" ht="30" customHeight="1" thickBot="1" x14ac:dyDescent="0.3">
      <c r="A46" s="106" t="s">
        <v>119</v>
      </c>
      <c r="B46" s="107"/>
    </row>
    <row r="47" spans="1:8" ht="30" customHeight="1" thickBot="1" x14ac:dyDescent="0.3">
      <c r="A47" s="118" t="s">
        <v>217</v>
      </c>
      <c r="B47" s="119"/>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Schede'!B49,"non utilizzata")</f>
        <v>38</v>
      </c>
      <c r="D2" s="110" t="s">
        <v>80</v>
      </c>
      <c r="E2" s="111"/>
      <c r="F2" s="67" t="s">
        <v>36</v>
      </c>
      <c r="H2" t="s">
        <v>36</v>
      </c>
    </row>
    <row r="3" spans="1:8" ht="45" customHeight="1" thickBot="1" x14ac:dyDescent="0.3">
      <c r="A3" s="116" t="s">
        <v>132</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2" t="s">
        <v>50</v>
      </c>
      <c r="B9" s="103"/>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1.3333333333333333</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1.6666666666666665</v>
      </c>
    </row>
    <row r="45" spans="1:8" ht="30" customHeight="1" thickBot="1" x14ac:dyDescent="0.3">
      <c r="A45" s="34"/>
      <c r="B45" s="35"/>
    </row>
    <row r="46" spans="1:8" ht="30" customHeight="1" thickBot="1" x14ac:dyDescent="0.3">
      <c r="A46" s="106" t="s">
        <v>119</v>
      </c>
      <c r="B46" s="107"/>
    </row>
    <row r="47" spans="1:8" ht="30" customHeight="1" thickBot="1" x14ac:dyDescent="0.3">
      <c r="A47" s="118" t="s">
        <v>217</v>
      </c>
      <c r="B47" s="119"/>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Schede'!B50,"non utilizzata")</f>
        <v>39</v>
      </c>
      <c r="D2" s="110" t="s">
        <v>80</v>
      </c>
      <c r="E2" s="111"/>
      <c r="F2" s="67" t="s">
        <v>36</v>
      </c>
      <c r="H2" t="s">
        <v>36</v>
      </c>
    </row>
    <row r="3" spans="1:8" ht="45" customHeight="1" thickBot="1" x14ac:dyDescent="0.3">
      <c r="A3" s="116" t="s">
        <v>133</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3.3333333333333335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5.8333333333333339</v>
      </c>
    </row>
    <row r="45" spans="1:8" ht="30" customHeight="1" thickBot="1" x14ac:dyDescent="0.3">
      <c r="A45" s="34"/>
      <c r="B45" s="35"/>
    </row>
    <row r="46" spans="1:8" ht="30" customHeight="1" thickBot="1" x14ac:dyDescent="0.3">
      <c r="A46" s="106" t="s">
        <v>119</v>
      </c>
      <c r="B46" s="107"/>
    </row>
    <row r="47" spans="1:8" ht="80.25" customHeight="1" thickBot="1" x14ac:dyDescent="0.3">
      <c r="A47" s="104" t="s">
        <v>248</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4"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Schede'!B51,"non utilizzata")</f>
        <v>40</v>
      </c>
      <c r="D2" s="110" t="s">
        <v>80</v>
      </c>
      <c r="E2" s="111"/>
      <c r="F2" s="67" t="s">
        <v>36</v>
      </c>
      <c r="H2" t="s">
        <v>36</v>
      </c>
    </row>
    <row r="3" spans="1:8" ht="45" customHeight="1" thickBot="1" x14ac:dyDescent="0.3">
      <c r="A3" s="116" t="s">
        <v>26</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2" t="s">
        <v>50</v>
      </c>
      <c r="B9" s="103"/>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1.8333333333333333</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113</v>
      </c>
      <c r="G38" s="7" t="s">
        <v>77</v>
      </c>
      <c r="H38" t="s">
        <v>76</v>
      </c>
    </row>
    <row r="39" spans="1:8" ht="30" customHeight="1" thickBot="1" x14ac:dyDescent="0.3">
      <c r="A39" s="15" t="s">
        <v>49</v>
      </c>
      <c r="B39" s="30">
        <f>VLOOKUP(B38,G56:H61,2,FALSE)</f>
        <v>5</v>
      </c>
      <c r="G39" s="7" t="s">
        <v>102</v>
      </c>
      <c r="H39">
        <v>1</v>
      </c>
    </row>
    <row r="40" spans="1:8" ht="30" customHeight="1" thickBot="1" x14ac:dyDescent="0.3">
      <c r="A40" s="32" t="s">
        <v>99</v>
      </c>
      <c r="B40" s="31">
        <f>IFERROR((B30+B33+B36+B39)/4,"-")</f>
        <v>1.75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3.208333333333333</v>
      </c>
    </row>
    <row r="45" spans="1:8" ht="30" customHeight="1" thickBot="1" x14ac:dyDescent="0.3">
      <c r="A45" s="34"/>
      <c r="B45" s="35"/>
    </row>
    <row r="46" spans="1:8" ht="30" customHeight="1" thickBot="1" x14ac:dyDescent="0.3">
      <c r="A46" s="106" t="s">
        <v>119</v>
      </c>
      <c r="B46" s="107"/>
    </row>
    <row r="47" spans="1:8" ht="56.25" customHeight="1" thickBot="1" x14ac:dyDescent="0.3">
      <c r="A47" s="104" t="s">
        <v>249</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Schede'!B52,"non utilizzata")</f>
        <v>41</v>
      </c>
      <c r="D2" s="110" t="s">
        <v>80</v>
      </c>
      <c r="E2" s="111"/>
      <c r="F2" s="67" t="s">
        <v>36</v>
      </c>
      <c r="H2" t="s">
        <v>36</v>
      </c>
    </row>
    <row r="3" spans="1:8" ht="45" customHeight="1" thickBot="1" x14ac:dyDescent="0.3">
      <c r="A3" s="116" t="s">
        <v>27</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2" t="s">
        <v>50</v>
      </c>
      <c r="B9" s="103"/>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1.1666666666666667</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0.875</v>
      </c>
    </row>
    <row r="45" spans="1:8" ht="30" customHeight="1" thickBot="1" x14ac:dyDescent="0.3">
      <c r="A45" s="34"/>
      <c r="B45" s="35"/>
    </row>
    <row r="46" spans="1:8" ht="30" customHeight="1" thickBot="1" x14ac:dyDescent="0.3">
      <c r="A46" s="106" t="s">
        <v>119</v>
      </c>
      <c r="B46" s="107"/>
    </row>
    <row r="47" spans="1:8" ht="34.5" customHeight="1" thickBot="1" x14ac:dyDescent="0.3">
      <c r="A47" s="104" t="s">
        <v>218</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0"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Schede'!B53,"non utilizzata")</f>
        <v>42</v>
      </c>
      <c r="D2" s="110" t="s">
        <v>80</v>
      </c>
      <c r="E2" s="111"/>
      <c r="F2" s="67" t="s">
        <v>36</v>
      </c>
      <c r="H2" t="s">
        <v>36</v>
      </c>
    </row>
    <row r="3" spans="1:8" ht="45" customHeight="1" thickBot="1" x14ac:dyDescent="0.3">
      <c r="A3" s="116" t="s">
        <v>28</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57</v>
      </c>
      <c r="G13" s="7" t="s">
        <v>77</v>
      </c>
      <c r="H13" t="s">
        <v>76</v>
      </c>
    </row>
    <row r="14" spans="1:8" ht="30" customHeight="1" thickBot="1" x14ac:dyDescent="0.3">
      <c r="A14" s="26" t="s">
        <v>49</v>
      </c>
      <c r="B14" s="22">
        <f>VLOOKUP(B13,G17:H20,2,FALSE)</f>
        <v>3</v>
      </c>
      <c r="G14" s="7" t="s">
        <v>52</v>
      </c>
      <c r="H14">
        <v>2</v>
      </c>
    </row>
    <row r="15" spans="1:8" ht="30" customHeight="1" thickBot="1" x14ac:dyDescent="0.3">
      <c r="A15" s="102" t="s">
        <v>59</v>
      </c>
      <c r="B15" s="103"/>
      <c r="G15" s="7" t="s">
        <v>53</v>
      </c>
      <c r="H15">
        <v>5</v>
      </c>
    </row>
    <row r="16" spans="1:8" ht="39" customHeight="1" x14ac:dyDescent="0.25">
      <c r="A16" s="28" t="s">
        <v>60</v>
      </c>
      <c r="B16" s="65" t="s">
        <v>61</v>
      </c>
    </row>
    <row r="17" spans="1:8" ht="30" customHeight="1" thickBot="1" x14ac:dyDescent="0.3">
      <c r="A17" s="15" t="s">
        <v>49</v>
      </c>
      <c r="B17" s="30">
        <f>VLOOKUP(B16,G22:H25,2,FALSE)</f>
        <v>1</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69</v>
      </c>
      <c r="G22" s="7" t="s">
        <v>77</v>
      </c>
      <c r="H22" t="s">
        <v>76</v>
      </c>
    </row>
    <row r="23" spans="1:8" ht="30" customHeight="1" thickBot="1" x14ac:dyDescent="0.3">
      <c r="A23" s="15" t="s">
        <v>49</v>
      </c>
      <c r="B23" s="30">
        <f>VLOOKUP(B22,G31:H36,2,FALSE)</f>
        <v>1</v>
      </c>
      <c r="G23" s="11" t="s">
        <v>61</v>
      </c>
      <c r="H23">
        <v>1</v>
      </c>
    </row>
    <row r="24" spans="1:8" ht="30" customHeight="1" thickBot="1" x14ac:dyDescent="0.3">
      <c r="A24" s="19" t="s">
        <v>74</v>
      </c>
      <c r="B24" s="31">
        <f>IFERROR((B8+B11+B14+B17+B20+B23)/6,"-")</f>
        <v>2</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1.5</v>
      </c>
    </row>
    <row r="45" spans="1:8" ht="30" customHeight="1" thickBot="1" x14ac:dyDescent="0.3">
      <c r="A45" s="34"/>
      <c r="B45" s="35"/>
    </row>
    <row r="46" spans="1:8" ht="30" customHeight="1" thickBot="1" x14ac:dyDescent="0.3">
      <c r="A46" s="106" t="s">
        <v>119</v>
      </c>
      <c r="B46" s="107"/>
    </row>
    <row r="47" spans="1:8" ht="81" customHeight="1" thickBot="1" x14ac:dyDescent="0.3">
      <c r="A47" s="104" t="s">
        <v>250</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7"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Schede'!B54,"non utilizzata")</f>
        <v>43</v>
      </c>
      <c r="D2" s="110" t="s">
        <v>80</v>
      </c>
      <c r="E2" s="111"/>
      <c r="F2" s="67" t="s">
        <v>36</v>
      </c>
      <c r="H2" t="s">
        <v>36</v>
      </c>
    </row>
    <row r="3" spans="1:8" ht="45" customHeight="1" thickBot="1" x14ac:dyDescent="0.3">
      <c r="A3" s="116" t="s">
        <v>29</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45</v>
      </c>
      <c r="G7" s="8" t="s">
        <v>45</v>
      </c>
      <c r="H7">
        <v>2</v>
      </c>
    </row>
    <row r="8" spans="1:8" ht="30" customHeight="1" thickBot="1" x14ac:dyDescent="0.3">
      <c r="A8" s="23" t="s">
        <v>49</v>
      </c>
      <c r="B8" s="22">
        <f>VLOOKUP(B7,G5:H10,2,FALSE)</f>
        <v>2</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110</v>
      </c>
      <c r="G38" s="7" t="s">
        <v>77</v>
      </c>
      <c r="H38" t="s">
        <v>76</v>
      </c>
    </row>
    <row r="39" spans="1:8" ht="30" customHeight="1" thickBot="1" x14ac:dyDescent="0.3">
      <c r="A39" s="15" t="s">
        <v>49</v>
      </c>
      <c r="B39" s="30">
        <f>VLOOKUP(B38,G56:H61,2,FALSE)</f>
        <v>1</v>
      </c>
      <c r="G39" s="7" t="s">
        <v>102</v>
      </c>
      <c r="H39">
        <v>1</v>
      </c>
    </row>
    <row r="40" spans="1:8" ht="30" customHeight="1" thickBot="1" x14ac:dyDescent="0.3">
      <c r="A40" s="32" t="s">
        <v>99</v>
      </c>
      <c r="B40" s="31">
        <f>IFERROR((B30+B33+B36+B39)/4,"-")</f>
        <v>0.75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2</v>
      </c>
    </row>
    <row r="45" spans="1:8" ht="30" customHeight="1" thickBot="1" x14ac:dyDescent="0.3">
      <c r="A45" s="34"/>
      <c r="B45" s="35"/>
    </row>
    <row r="46" spans="1:8" ht="30" customHeight="1" thickBot="1" x14ac:dyDescent="0.3">
      <c r="A46" s="106" t="s">
        <v>119</v>
      </c>
      <c r="B46" s="107"/>
    </row>
    <row r="47" spans="1:8" ht="32.25" customHeight="1" thickBot="1" x14ac:dyDescent="0.3">
      <c r="A47" s="104" t="s">
        <v>252</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3"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Schede'!B55,"non utilizzata")</f>
        <v>44</v>
      </c>
      <c r="D2" s="110" t="s">
        <v>80</v>
      </c>
      <c r="E2" s="111"/>
      <c r="F2" s="67" t="s">
        <v>36</v>
      </c>
      <c r="H2" t="s">
        <v>36</v>
      </c>
    </row>
    <row r="3" spans="1:8" ht="45" customHeight="1" thickBot="1" x14ac:dyDescent="0.3">
      <c r="A3" s="116" t="s">
        <v>134</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47</v>
      </c>
      <c r="G7" s="8" t="s">
        <v>45</v>
      </c>
      <c r="H7">
        <v>2</v>
      </c>
    </row>
    <row r="8" spans="1:8" ht="30" customHeight="1" thickBot="1" x14ac:dyDescent="0.3">
      <c r="A8" s="23" t="s">
        <v>49</v>
      </c>
      <c r="B8" s="22">
        <f>VLOOKUP(B7,G5:H10,2,FALSE)</f>
        <v>4</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2.6666666666666665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3.333333333333333</v>
      </c>
    </row>
    <row r="45" spans="1:8" ht="30" customHeight="1" thickBot="1" x14ac:dyDescent="0.3">
      <c r="A45" s="34"/>
      <c r="B45" s="35"/>
    </row>
    <row r="46" spans="1:8" ht="30" customHeight="1" thickBot="1" x14ac:dyDescent="0.3">
      <c r="A46" s="106" t="s">
        <v>119</v>
      </c>
      <c r="B46" s="107"/>
    </row>
    <row r="47" spans="1:8" ht="69" customHeight="1" thickBot="1" x14ac:dyDescent="0.3">
      <c r="A47" s="104" t="s">
        <v>253</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49"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Schede'!B56,"non utilizzata")</f>
        <v>45</v>
      </c>
      <c r="D2" s="110" t="s">
        <v>80</v>
      </c>
      <c r="E2" s="111"/>
      <c r="F2" s="67" t="s">
        <v>36</v>
      </c>
      <c r="H2" t="s">
        <v>36</v>
      </c>
    </row>
    <row r="3" spans="1:8" ht="45" customHeight="1" thickBot="1" x14ac:dyDescent="0.3">
      <c r="A3" s="116" t="s">
        <v>30</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44</v>
      </c>
      <c r="G7" s="8" t="s">
        <v>45</v>
      </c>
      <c r="H7">
        <v>2</v>
      </c>
    </row>
    <row r="8" spans="1:8" ht="30" customHeight="1" thickBot="1" x14ac:dyDescent="0.3">
      <c r="A8" s="23" t="s">
        <v>49</v>
      </c>
      <c r="B8" s="22">
        <f>VLOOKUP(B7,G5:H10,2,FALSE)</f>
        <v>1</v>
      </c>
      <c r="G8" s="7" t="s">
        <v>46</v>
      </c>
      <c r="H8">
        <v>3</v>
      </c>
    </row>
    <row r="9" spans="1:8" ht="30" customHeight="1" thickBot="1" x14ac:dyDescent="0.3">
      <c r="A9" s="102" t="s">
        <v>50</v>
      </c>
      <c r="B9" s="103"/>
      <c r="G9" s="7" t="s">
        <v>47</v>
      </c>
      <c r="H9">
        <v>4</v>
      </c>
    </row>
    <row r="10" spans="1:8" ht="30" customHeight="1" thickBot="1" x14ac:dyDescent="0.3">
      <c r="A10" s="25" t="s">
        <v>51</v>
      </c>
      <c r="B10" s="66" t="s">
        <v>52</v>
      </c>
      <c r="G10" s="7" t="s">
        <v>48</v>
      </c>
      <c r="H10">
        <v>5</v>
      </c>
    </row>
    <row r="11" spans="1:8" ht="30" customHeight="1" thickBot="1" x14ac:dyDescent="0.3">
      <c r="A11" s="26" t="s">
        <v>49</v>
      </c>
      <c r="B11" s="22">
        <f>VLOOKUP(B10,G13:H15,2,FALSE)</f>
        <v>2</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1.6666666666666667</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111</v>
      </c>
      <c r="G38" s="7" t="s">
        <v>77</v>
      </c>
      <c r="H38" t="s">
        <v>76</v>
      </c>
    </row>
    <row r="39" spans="1:8" ht="30" customHeight="1" thickBot="1" x14ac:dyDescent="0.3">
      <c r="A39" s="15" t="s">
        <v>49</v>
      </c>
      <c r="B39" s="30">
        <f>VLOOKUP(B38,G56:H61,2,FALSE)</f>
        <v>2</v>
      </c>
      <c r="G39" s="7" t="s">
        <v>102</v>
      </c>
      <c r="H39">
        <v>1</v>
      </c>
    </row>
    <row r="40" spans="1:8" ht="30" customHeight="1" thickBot="1" x14ac:dyDescent="0.3">
      <c r="A40" s="32" t="s">
        <v>99</v>
      </c>
      <c r="B40" s="31">
        <f>IFERROR((B30+B33+B36+B39)/4,"-")</f>
        <v>1</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1.6666666666666667</v>
      </c>
    </row>
    <row r="45" spans="1:8" ht="30" customHeight="1" thickBot="1" x14ac:dyDescent="0.3">
      <c r="A45" s="34"/>
      <c r="B45" s="35"/>
    </row>
    <row r="46" spans="1:8" ht="30" customHeight="1" thickBot="1" x14ac:dyDescent="0.3">
      <c r="A46" s="106" t="s">
        <v>119</v>
      </c>
      <c r="B46" s="107"/>
    </row>
    <row r="47" spans="1:8" ht="53.25" customHeight="1" thickBot="1" x14ac:dyDescent="0.3">
      <c r="A47" s="104" t="s">
        <v>254</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55"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Schede'!B57,"non utilizzata")</f>
        <v>46</v>
      </c>
      <c r="D2" s="110" t="s">
        <v>80</v>
      </c>
      <c r="E2" s="111"/>
      <c r="F2" s="67" t="s">
        <v>36</v>
      </c>
      <c r="H2" t="s">
        <v>36</v>
      </c>
    </row>
    <row r="3" spans="1:8" ht="45" customHeight="1" thickBot="1" x14ac:dyDescent="0.3">
      <c r="A3" s="116" t="s">
        <v>225</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70</v>
      </c>
      <c r="G22" s="7" t="s">
        <v>77</v>
      </c>
      <c r="H22" t="s">
        <v>76</v>
      </c>
    </row>
    <row r="23" spans="1:8" ht="30" customHeight="1" thickBot="1" x14ac:dyDescent="0.3">
      <c r="A23" s="15" t="s">
        <v>49</v>
      </c>
      <c r="B23" s="30">
        <f>VLOOKUP(B22,G31:H36,2,FALSE)</f>
        <v>2</v>
      </c>
      <c r="G23" s="11" t="s">
        <v>61</v>
      </c>
      <c r="H23">
        <v>1</v>
      </c>
    </row>
    <row r="24" spans="1:8" ht="30" customHeight="1" thickBot="1" x14ac:dyDescent="0.3">
      <c r="A24" s="19" t="s">
        <v>74</v>
      </c>
      <c r="B24" s="31">
        <f>IFERROR((B8+B11+B14+B17+B20+B23)/6,"-")</f>
        <v>2.5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3.125</v>
      </c>
    </row>
    <row r="45" spans="1:8" ht="30" customHeight="1" thickBot="1" x14ac:dyDescent="0.3">
      <c r="A45" s="34"/>
      <c r="B45" s="35"/>
    </row>
    <row r="46" spans="1:8" ht="30" customHeight="1" thickBot="1" x14ac:dyDescent="0.3">
      <c r="A46" s="106" t="s">
        <v>119</v>
      </c>
      <c r="B46" s="107"/>
    </row>
    <row r="47" spans="1:8" ht="78" customHeight="1" thickBot="1" x14ac:dyDescent="0.3">
      <c r="A47" s="104" t="s">
        <v>255</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topLeftCell="A31"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Schede'!B58,"non utilizzata")</f>
        <v>47</v>
      </c>
      <c r="D2" s="110" t="s">
        <v>80</v>
      </c>
      <c r="E2" s="111"/>
      <c r="F2" s="67" t="s">
        <v>36</v>
      </c>
      <c r="H2" t="s">
        <v>36</v>
      </c>
    </row>
    <row r="3" spans="1:8" ht="45" customHeight="1" thickBot="1" x14ac:dyDescent="0.3">
      <c r="A3" s="116" t="s">
        <v>31</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46</v>
      </c>
      <c r="G7" s="8" t="s">
        <v>45</v>
      </c>
      <c r="H7">
        <v>2</v>
      </c>
    </row>
    <row r="8" spans="1:8" ht="30" customHeight="1" thickBot="1" x14ac:dyDescent="0.3">
      <c r="A8" s="23" t="s">
        <v>49</v>
      </c>
      <c r="B8" s="22">
        <f>VLOOKUP(B7,G5:H10,2,FALSE)</f>
        <v>3</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63</v>
      </c>
    </row>
    <row r="17" spans="1:8" ht="30" customHeight="1" thickBot="1" x14ac:dyDescent="0.3">
      <c r="A17" s="15" t="s">
        <v>49</v>
      </c>
      <c r="B17" s="30">
        <f>VLOOKUP(B16,G22:H25,2,FALSE)</f>
        <v>5</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72</v>
      </c>
      <c r="G22" s="7" t="s">
        <v>77</v>
      </c>
      <c r="H22" t="s">
        <v>76</v>
      </c>
    </row>
    <row r="23" spans="1:8" ht="30" customHeight="1" thickBot="1" x14ac:dyDescent="0.3">
      <c r="A23" s="15" t="s">
        <v>49</v>
      </c>
      <c r="B23" s="30">
        <f>VLOOKUP(B22,G31:H36,2,FALSE)</f>
        <v>4</v>
      </c>
      <c r="G23" s="11" t="s">
        <v>61</v>
      </c>
      <c r="H23">
        <v>1</v>
      </c>
    </row>
    <row r="24" spans="1:8" ht="30" customHeight="1" thickBot="1" x14ac:dyDescent="0.3">
      <c r="A24" s="19" t="s">
        <v>74</v>
      </c>
      <c r="B24" s="31">
        <f>IFERROR((B8+B11+B14+B17+B20+B23)/6,"-")</f>
        <v>3.1666666666666665</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112</v>
      </c>
      <c r="G38" s="7" t="s">
        <v>77</v>
      </c>
      <c r="H38" t="s">
        <v>76</v>
      </c>
    </row>
    <row r="39" spans="1:8" ht="30" customHeight="1" thickBot="1" x14ac:dyDescent="0.3">
      <c r="A39" s="15" t="s">
        <v>49</v>
      </c>
      <c r="B39" s="30">
        <f>VLOOKUP(B38,G56:H61,2,FALSE)</f>
        <v>4</v>
      </c>
      <c r="G39" s="7" t="s">
        <v>102</v>
      </c>
      <c r="H39">
        <v>1</v>
      </c>
    </row>
    <row r="40" spans="1:8" ht="30" customHeight="1" thickBot="1" x14ac:dyDescent="0.3">
      <c r="A40" s="32" t="s">
        <v>99</v>
      </c>
      <c r="B40" s="31">
        <f>IFERROR((B30+B33+B36+B39)/4,"-")</f>
        <v>1.5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4.75</v>
      </c>
    </row>
    <row r="45" spans="1:8" ht="30" customHeight="1" thickBot="1" x14ac:dyDescent="0.3">
      <c r="A45" s="34"/>
      <c r="B45" s="35"/>
    </row>
    <row r="46" spans="1:8" ht="30" customHeight="1" thickBot="1" x14ac:dyDescent="0.3">
      <c r="A46" s="106" t="s">
        <v>119</v>
      </c>
      <c r="B46" s="107"/>
    </row>
    <row r="47" spans="1:8" ht="55.5" customHeight="1" thickBot="1" x14ac:dyDescent="0.3">
      <c r="A47" s="104" t="s">
        <v>256</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f>IF(F2="SI",'Indice Schede'!B59,"non utilizzata")</f>
        <v>48</v>
      </c>
      <c r="D2" s="110" t="s">
        <v>80</v>
      </c>
      <c r="E2" s="111"/>
      <c r="F2" s="67" t="s">
        <v>36</v>
      </c>
      <c r="H2" t="s">
        <v>36</v>
      </c>
    </row>
    <row r="3" spans="1:8" ht="45" customHeight="1" thickBot="1" x14ac:dyDescent="0.3">
      <c r="A3" s="116" t="s">
        <v>32</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48</v>
      </c>
      <c r="G7" s="8" t="s">
        <v>45</v>
      </c>
      <c r="H7">
        <v>2</v>
      </c>
    </row>
    <row r="8" spans="1:8" ht="30" customHeight="1" thickBot="1" x14ac:dyDescent="0.3">
      <c r="A8" s="23" t="s">
        <v>49</v>
      </c>
      <c r="B8" s="22">
        <f>VLOOKUP(B7,G5:H10,2,FALSE)</f>
        <v>5</v>
      </c>
      <c r="G8" s="7" t="s">
        <v>46</v>
      </c>
      <c r="H8">
        <v>3</v>
      </c>
    </row>
    <row r="9" spans="1:8" ht="30" customHeight="1" thickBot="1" x14ac:dyDescent="0.3">
      <c r="A9" s="102" t="s">
        <v>50</v>
      </c>
      <c r="B9" s="103"/>
      <c r="G9" s="7" t="s">
        <v>47</v>
      </c>
      <c r="H9">
        <v>4</v>
      </c>
    </row>
    <row r="10" spans="1:8" ht="30" customHeight="1" thickBot="1" x14ac:dyDescent="0.3">
      <c r="A10" s="25" t="s">
        <v>51</v>
      </c>
      <c r="B10" s="66" t="s">
        <v>53</v>
      </c>
      <c r="G10" s="7" t="s">
        <v>48</v>
      </c>
      <c r="H10">
        <v>5</v>
      </c>
    </row>
    <row r="11" spans="1:8" ht="30" customHeight="1" thickBot="1" x14ac:dyDescent="0.3">
      <c r="A11" s="26" t="s">
        <v>49</v>
      </c>
      <c r="B11" s="22">
        <f>VLOOKUP(B10,G13:H15,2,FALSE)</f>
        <v>5</v>
      </c>
    </row>
    <row r="12" spans="1:8" ht="30" customHeight="1" x14ac:dyDescent="0.25">
      <c r="A12" s="102" t="s">
        <v>54</v>
      </c>
      <c r="B12" s="103"/>
      <c r="G12" s="12"/>
    </row>
    <row r="13" spans="1:8" ht="30" customHeight="1" thickBot="1" x14ac:dyDescent="0.3">
      <c r="A13" s="27" t="s">
        <v>55</v>
      </c>
      <c r="B13" s="66" t="s">
        <v>56</v>
      </c>
      <c r="G13" s="7" t="s">
        <v>77</v>
      </c>
      <c r="H13" t="s">
        <v>76</v>
      </c>
    </row>
    <row r="14" spans="1:8" ht="30" customHeight="1" thickBot="1" x14ac:dyDescent="0.3">
      <c r="A14" s="26" t="s">
        <v>49</v>
      </c>
      <c r="B14" s="22">
        <f>VLOOKUP(B13,G17:H20,2,FALSE)</f>
        <v>1</v>
      </c>
      <c r="G14" s="7" t="s">
        <v>52</v>
      </c>
      <c r="H14">
        <v>2</v>
      </c>
    </row>
    <row r="15" spans="1:8" ht="30" customHeight="1" thickBot="1" x14ac:dyDescent="0.3">
      <c r="A15" s="102" t="s">
        <v>59</v>
      </c>
      <c r="B15" s="103"/>
      <c r="G15" s="7" t="s">
        <v>53</v>
      </c>
      <c r="H15">
        <v>5</v>
      </c>
    </row>
    <row r="16" spans="1:8" ht="39" customHeight="1" x14ac:dyDescent="0.25">
      <c r="A16" s="28" t="s">
        <v>60</v>
      </c>
      <c r="B16" s="65" t="s">
        <v>62</v>
      </c>
    </row>
    <row r="17" spans="1:8" ht="30" customHeight="1" thickBot="1" x14ac:dyDescent="0.3">
      <c r="A17" s="15" t="s">
        <v>49</v>
      </c>
      <c r="B17" s="30">
        <f>VLOOKUP(B16,G22:H25,2,FALSE)</f>
        <v>3</v>
      </c>
      <c r="G17" s="7" t="s">
        <v>77</v>
      </c>
      <c r="H17" t="s">
        <v>76</v>
      </c>
    </row>
    <row r="18" spans="1:8" ht="30" customHeight="1" thickBot="1" x14ac:dyDescent="0.3">
      <c r="A18" s="102" t="s">
        <v>64</v>
      </c>
      <c r="B18" s="103"/>
      <c r="G18" s="11" t="s">
        <v>56</v>
      </c>
      <c r="H18">
        <v>1</v>
      </c>
    </row>
    <row r="19" spans="1:8" ht="30" customHeight="1" thickBot="1" x14ac:dyDescent="0.3">
      <c r="A19" s="29" t="s">
        <v>78</v>
      </c>
      <c r="B19" s="65" t="s">
        <v>65</v>
      </c>
      <c r="G19" s="11" t="s">
        <v>57</v>
      </c>
      <c r="H19">
        <v>3</v>
      </c>
    </row>
    <row r="20" spans="1:8" ht="30" customHeight="1" thickBot="1" x14ac:dyDescent="0.3">
      <c r="A20" s="15" t="s">
        <v>49</v>
      </c>
      <c r="B20" s="30">
        <f>VLOOKUP(B19,G27:H29,2,FALSE)</f>
        <v>1</v>
      </c>
      <c r="G20" s="11" t="s">
        <v>58</v>
      </c>
      <c r="H20">
        <v>5</v>
      </c>
    </row>
    <row r="21" spans="1:8" ht="30" customHeight="1" x14ac:dyDescent="0.25">
      <c r="A21" s="102" t="s">
        <v>67</v>
      </c>
      <c r="B21" s="103"/>
    </row>
    <row r="22" spans="1:8" ht="30" customHeight="1" thickBot="1" x14ac:dyDescent="0.3">
      <c r="A22" s="29" t="s">
        <v>68</v>
      </c>
      <c r="B22" s="65" t="s">
        <v>71</v>
      </c>
      <c r="G22" s="7" t="s">
        <v>77</v>
      </c>
      <c r="H22" t="s">
        <v>76</v>
      </c>
    </row>
    <row r="23" spans="1:8" ht="30" customHeight="1" thickBot="1" x14ac:dyDescent="0.3">
      <c r="A23" s="15" t="s">
        <v>49</v>
      </c>
      <c r="B23" s="30">
        <f>VLOOKUP(B22,G31:H36,2,FALSE)</f>
        <v>3</v>
      </c>
      <c r="G23" s="11" t="s">
        <v>61</v>
      </c>
      <c r="H23">
        <v>1</v>
      </c>
    </row>
    <row r="24" spans="1:8" ht="30" customHeight="1" thickBot="1" x14ac:dyDescent="0.3">
      <c r="A24" s="19" t="s">
        <v>74</v>
      </c>
      <c r="B24" s="31">
        <f>IFERROR((B8+B11+B14+B17+B20+B23)/6,"-")</f>
        <v>3</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102</v>
      </c>
      <c r="G29" s="11" t="s">
        <v>66</v>
      </c>
      <c r="H29">
        <v>5</v>
      </c>
    </row>
    <row r="30" spans="1:8" ht="30" customHeight="1" thickBot="1" x14ac:dyDescent="0.3">
      <c r="A30" s="15" t="s">
        <v>49</v>
      </c>
      <c r="B30" s="30">
        <f>VLOOKUP(B29,G38:H43,2,FALSE)</f>
        <v>1</v>
      </c>
    </row>
    <row r="31" spans="1:8" ht="30" customHeight="1" thickBot="1" x14ac:dyDescent="0.3">
      <c r="A31" s="102" t="s">
        <v>87</v>
      </c>
      <c r="B31" s="103"/>
      <c r="G31" s="7" t="s">
        <v>77</v>
      </c>
      <c r="H31" t="s">
        <v>76</v>
      </c>
    </row>
    <row r="32" spans="1:8" ht="42" customHeight="1" thickBot="1" x14ac:dyDescent="0.3">
      <c r="A32" s="29" t="s">
        <v>88</v>
      </c>
      <c r="B32" s="65" t="s">
        <v>65</v>
      </c>
      <c r="G32" s="11" t="s">
        <v>69</v>
      </c>
      <c r="H32">
        <v>1</v>
      </c>
    </row>
    <row r="33" spans="1:8" ht="43.5" customHeight="1" thickBot="1" x14ac:dyDescent="0.3">
      <c r="A33" s="15" t="s">
        <v>49</v>
      </c>
      <c r="B33" s="30">
        <f>VLOOKUP(B32,G27:H29,2,FALSE)</f>
        <v>1</v>
      </c>
      <c r="G33" s="11" t="s">
        <v>70</v>
      </c>
      <c r="H33">
        <v>2</v>
      </c>
    </row>
    <row r="34" spans="1:8" ht="30" customHeight="1" thickBot="1" x14ac:dyDescent="0.3">
      <c r="A34" s="102" t="s">
        <v>89</v>
      </c>
      <c r="B34" s="103"/>
      <c r="G34" s="11" t="s">
        <v>71</v>
      </c>
      <c r="H34">
        <v>3</v>
      </c>
    </row>
    <row r="35" spans="1:8" ht="30" customHeight="1" thickBot="1" x14ac:dyDescent="0.3">
      <c r="A35" s="29" t="s">
        <v>90</v>
      </c>
      <c r="B35" s="65" t="s">
        <v>91</v>
      </c>
      <c r="G35" s="11" t="s">
        <v>72</v>
      </c>
      <c r="H35">
        <v>4</v>
      </c>
    </row>
    <row r="36" spans="1:8" ht="30" customHeight="1" thickBot="1" x14ac:dyDescent="0.3">
      <c r="A36" s="15" t="s">
        <v>49</v>
      </c>
      <c r="B36" s="30">
        <f>VLOOKUP(B35,G48:H54,2,FALSE)</f>
        <v>0</v>
      </c>
      <c r="G36" s="11" t="s">
        <v>73</v>
      </c>
      <c r="H36">
        <v>5</v>
      </c>
    </row>
    <row r="37" spans="1:8" ht="30" customHeight="1" x14ac:dyDescent="0.25">
      <c r="A37" s="102" t="s">
        <v>97</v>
      </c>
      <c r="B37" s="103"/>
    </row>
    <row r="38" spans="1:8" ht="30" customHeight="1" thickBot="1" x14ac:dyDescent="0.3">
      <c r="A38" s="29" t="s">
        <v>98</v>
      </c>
      <c r="B38" s="65" t="s">
        <v>109</v>
      </c>
      <c r="G38" s="7" t="s">
        <v>77</v>
      </c>
      <c r="H38" t="s">
        <v>76</v>
      </c>
    </row>
    <row r="39" spans="1:8" ht="30" customHeight="1" thickBot="1" x14ac:dyDescent="0.3">
      <c r="A39" s="15" t="s">
        <v>49</v>
      </c>
      <c r="B39" s="30">
        <f>VLOOKUP(B38,G56:H61,2,FALSE)</f>
        <v>3</v>
      </c>
      <c r="G39" s="7" t="s">
        <v>102</v>
      </c>
      <c r="H39">
        <v>1</v>
      </c>
    </row>
    <row r="40" spans="1:8" ht="30" customHeight="1" thickBot="1" x14ac:dyDescent="0.3">
      <c r="A40" s="32" t="s">
        <v>99</v>
      </c>
      <c r="B40" s="31">
        <f>IFERROR((B30+B33+B36+B39)/4,"-")</f>
        <v>1.25</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f>IF(OR(B8="-",B11="-",B14="-",B17="-",B20="-",B23="-",B30="-",B33="-",B36="-",B39="-"),"Presenti campi non compilati",IFERROR(B24*B40,"-"))</f>
        <v>3.75</v>
      </c>
    </row>
    <row r="45" spans="1:8" ht="30" customHeight="1" thickBot="1" x14ac:dyDescent="0.3">
      <c r="A45" s="34"/>
      <c r="B45" s="35"/>
    </row>
    <row r="46" spans="1:8" ht="30" customHeight="1" thickBot="1" x14ac:dyDescent="0.3">
      <c r="A46" s="106" t="s">
        <v>119</v>
      </c>
      <c r="B46" s="107"/>
    </row>
    <row r="47" spans="1:8" ht="86.25" customHeight="1" thickBot="1" x14ac:dyDescent="0.3">
      <c r="A47" s="104" t="s">
        <v>257</v>
      </c>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F7" sqref="F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0" t="s">
        <v>80</v>
      </c>
      <c r="E2" s="111"/>
      <c r="F2" s="67" t="s">
        <v>37</v>
      </c>
      <c r="H2" t="s">
        <v>36</v>
      </c>
    </row>
    <row r="3" spans="1:8" ht="45" customHeight="1" thickBot="1" x14ac:dyDescent="0.3">
      <c r="A3" s="116" t="s">
        <v>193</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2" t="s">
        <v>50</v>
      </c>
      <c r="B9" s="103"/>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2" t="s">
        <v>54</v>
      </c>
      <c r="B12" s="103"/>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2" t="s">
        <v>59</v>
      </c>
      <c r="B15" s="103"/>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2" t="s">
        <v>64</v>
      </c>
      <c r="B18" s="103"/>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2" t="s">
        <v>67</v>
      </c>
      <c r="B21" s="103"/>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2" t="s">
        <v>87</v>
      </c>
      <c r="B31" s="103"/>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2" t="s">
        <v>89</v>
      </c>
      <c r="B34" s="103"/>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2" t="s">
        <v>97</v>
      </c>
      <c r="B37" s="103"/>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6" t="s">
        <v>119</v>
      </c>
      <c r="B46" s="107"/>
    </row>
    <row r="47" spans="1:8" ht="30" customHeight="1" thickBot="1" x14ac:dyDescent="0.3">
      <c r="A47" s="104"/>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C1" sqref="C1"/>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0" t="s">
        <v>80</v>
      </c>
      <c r="E2" s="111"/>
      <c r="F2" s="67" t="s">
        <v>37</v>
      </c>
      <c r="H2" t="s">
        <v>36</v>
      </c>
    </row>
    <row r="3" spans="1:8" ht="45" customHeight="1" thickBot="1" x14ac:dyDescent="0.3">
      <c r="A3" s="116" t="s">
        <v>193</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2" t="s">
        <v>50</v>
      </c>
      <c r="B9" s="103"/>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2" t="s">
        <v>54</v>
      </c>
      <c r="B12" s="103"/>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2" t="s">
        <v>59</v>
      </c>
      <c r="B15" s="103"/>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2" t="s">
        <v>64</v>
      </c>
      <c r="B18" s="103"/>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2" t="s">
        <v>67</v>
      </c>
      <c r="B21" s="103"/>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2" t="s">
        <v>87</v>
      </c>
      <c r="B31" s="103"/>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2" t="s">
        <v>89</v>
      </c>
      <c r="B34" s="103"/>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2" t="s">
        <v>97</v>
      </c>
      <c r="B37" s="103"/>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6" t="s">
        <v>119</v>
      </c>
      <c r="B46" s="107"/>
    </row>
    <row r="47" spans="1:8" ht="30" customHeight="1" thickBot="1" x14ac:dyDescent="0.3">
      <c r="A47" s="104"/>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0" t="s">
        <v>80</v>
      </c>
      <c r="E2" s="111"/>
      <c r="F2" s="67" t="s">
        <v>37</v>
      </c>
      <c r="H2" t="s">
        <v>36</v>
      </c>
    </row>
    <row r="3" spans="1:8" ht="45" customHeight="1" thickBot="1" x14ac:dyDescent="0.3">
      <c r="A3" s="116" t="s">
        <v>193</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2" t="s">
        <v>50</v>
      </c>
      <c r="B9" s="103"/>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2" t="s">
        <v>54</v>
      </c>
      <c r="B12" s="103"/>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2" t="s">
        <v>59</v>
      </c>
      <c r="B15" s="103"/>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2" t="s">
        <v>64</v>
      </c>
      <c r="B18" s="103"/>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2" t="s">
        <v>67</v>
      </c>
      <c r="B21" s="103"/>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2" t="s">
        <v>87</v>
      </c>
      <c r="B31" s="103"/>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2" t="s">
        <v>89</v>
      </c>
      <c r="B34" s="103"/>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2" t="s">
        <v>97</v>
      </c>
      <c r="B37" s="103"/>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6" t="s">
        <v>119</v>
      </c>
      <c r="B46" s="107"/>
    </row>
    <row r="47" spans="1:8" ht="30" customHeight="1" thickBot="1" x14ac:dyDescent="0.3">
      <c r="A47" s="104"/>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A47" sqref="A47:B47"/>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0" t="s">
        <v>80</v>
      </c>
      <c r="E2" s="111"/>
      <c r="F2" s="67" t="s">
        <v>37</v>
      </c>
      <c r="H2" t="s">
        <v>36</v>
      </c>
    </row>
    <row r="3" spans="1:8" ht="45" customHeight="1" thickBot="1" x14ac:dyDescent="0.3">
      <c r="A3" s="116" t="s">
        <v>193</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2" t="s">
        <v>50</v>
      </c>
      <c r="B9" s="103"/>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2" t="s">
        <v>54</v>
      </c>
      <c r="B12" s="103"/>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2" t="s">
        <v>59</v>
      </c>
      <c r="B15" s="103"/>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2" t="s">
        <v>64</v>
      </c>
      <c r="B18" s="103"/>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2" t="s">
        <v>67</v>
      </c>
      <c r="B21" s="103"/>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2" t="s">
        <v>87</v>
      </c>
      <c r="B31" s="103"/>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2" t="s">
        <v>89</v>
      </c>
      <c r="B34" s="103"/>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2" t="s">
        <v>97</v>
      </c>
      <c r="B37" s="103"/>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6" t="s">
        <v>119</v>
      </c>
      <c r="B46" s="107"/>
    </row>
    <row r="47" spans="1:8" ht="30" customHeight="1" thickBot="1" x14ac:dyDescent="0.3">
      <c r="A47" s="104"/>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formula1>$G$56:$G$61</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10">
      <formula1>$G$13:$G$15</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8"/>
  <sheetViews>
    <sheetView zoomScaleNormal="100" zoomScaleSheetLayoutView="100" workbookViewId="0">
      <selection activeCell="D4" sqref="D4:F4"/>
    </sheetView>
  </sheetViews>
  <sheetFormatPr defaultRowHeight="15" x14ac:dyDescent="0.25"/>
  <cols>
    <col min="1" max="1" width="85.7109375" customWidth="1"/>
    <col min="2" max="2" width="42" customWidth="1"/>
    <col min="3" max="3" width="5.5703125" customWidth="1"/>
    <col min="7" max="7" width="43.140625" hidden="1" customWidth="1"/>
    <col min="8" max="8" width="9.140625" hidden="1" customWidth="1"/>
  </cols>
  <sheetData>
    <row r="1" spans="1:8" ht="15.75" thickBot="1" x14ac:dyDescent="0.3"/>
    <row r="2" spans="1:8" ht="24" customHeight="1" thickBot="1" x14ac:dyDescent="0.3">
      <c r="A2" s="14" t="s">
        <v>79</v>
      </c>
      <c r="B2" s="18" t="str">
        <f>IF(F2="SI",'Indice Schede'!B60,"non utilizzata")</f>
        <v>non utilizzata</v>
      </c>
      <c r="D2" s="110" t="s">
        <v>80</v>
      </c>
      <c r="E2" s="111"/>
      <c r="F2" s="67" t="s">
        <v>37</v>
      </c>
      <c r="H2" t="s">
        <v>36</v>
      </c>
    </row>
    <row r="3" spans="1:8" ht="45" customHeight="1" thickBot="1" x14ac:dyDescent="0.3">
      <c r="A3" s="116" t="s">
        <v>193</v>
      </c>
      <c r="B3" s="117"/>
      <c r="H3" t="s">
        <v>37</v>
      </c>
    </row>
    <row r="4" spans="1:8" ht="31.5" customHeight="1" thickBot="1" x14ac:dyDescent="0.3">
      <c r="A4" s="106" t="s">
        <v>39</v>
      </c>
      <c r="B4" s="115"/>
      <c r="D4" s="112" t="s">
        <v>81</v>
      </c>
      <c r="E4" s="113"/>
      <c r="F4" s="114"/>
    </row>
    <row r="5" spans="1:8" ht="15.75" thickBot="1" x14ac:dyDescent="0.3">
      <c r="A5" s="16" t="s">
        <v>40</v>
      </c>
      <c r="B5" s="17" t="s">
        <v>41</v>
      </c>
      <c r="G5" s="9" t="s">
        <v>77</v>
      </c>
      <c r="H5" t="s">
        <v>76</v>
      </c>
    </row>
    <row r="6" spans="1:8" ht="30" customHeight="1" thickBot="1" x14ac:dyDescent="0.3">
      <c r="A6" s="102" t="s">
        <v>42</v>
      </c>
      <c r="B6" s="103"/>
      <c r="G6" s="10" t="s">
        <v>44</v>
      </c>
      <c r="H6">
        <v>1</v>
      </c>
    </row>
    <row r="7" spans="1:8" ht="30" customHeight="1" thickBot="1" x14ac:dyDescent="0.3">
      <c r="A7" s="24" t="s">
        <v>43</v>
      </c>
      <c r="B7" s="65" t="s">
        <v>77</v>
      </c>
      <c r="G7" s="8" t="s">
        <v>45</v>
      </c>
      <c r="H7">
        <v>2</v>
      </c>
    </row>
    <row r="8" spans="1:8" ht="30" customHeight="1" thickBot="1" x14ac:dyDescent="0.3">
      <c r="A8" s="23" t="s">
        <v>49</v>
      </c>
      <c r="B8" s="22" t="str">
        <f>VLOOKUP(B7,G5:H10,2,FALSE)</f>
        <v>-</v>
      </c>
      <c r="G8" s="7" t="s">
        <v>46</v>
      </c>
      <c r="H8">
        <v>3</v>
      </c>
    </row>
    <row r="9" spans="1:8" ht="30" customHeight="1" thickBot="1" x14ac:dyDescent="0.3">
      <c r="A9" s="102" t="s">
        <v>50</v>
      </c>
      <c r="B9" s="103"/>
      <c r="G9" s="7" t="s">
        <v>47</v>
      </c>
      <c r="H9">
        <v>4</v>
      </c>
    </row>
    <row r="10" spans="1:8" ht="30" customHeight="1" thickBot="1" x14ac:dyDescent="0.3">
      <c r="A10" s="25" t="s">
        <v>51</v>
      </c>
      <c r="B10" s="66" t="s">
        <v>77</v>
      </c>
      <c r="G10" s="7" t="s">
        <v>48</v>
      </c>
      <c r="H10">
        <v>5</v>
      </c>
    </row>
    <row r="11" spans="1:8" ht="30" customHeight="1" thickBot="1" x14ac:dyDescent="0.3">
      <c r="A11" s="26" t="s">
        <v>49</v>
      </c>
      <c r="B11" s="22" t="str">
        <f>VLOOKUP(B10,G13:H15,2,FALSE)</f>
        <v>-</v>
      </c>
    </row>
    <row r="12" spans="1:8" ht="30" customHeight="1" x14ac:dyDescent="0.25">
      <c r="A12" s="102" t="s">
        <v>54</v>
      </c>
      <c r="B12" s="103"/>
      <c r="G12" s="12"/>
    </row>
    <row r="13" spans="1:8" ht="30" customHeight="1" thickBot="1" x14ac:dyDescent="0.3">
      <c r="A13" s="27" t="s">
        <v>55</v>
      </c>
      <c r="B13" s="66" t="s">
        <v>77</v>
      </c>
      <c r="G13" s="7" t="s">
        <v>77</v>
      </c>
      <c r="H13" t="s">
        <v>76</v>
      </c>
    </row>
    <row r="14" spans="1:8" ht="30" customHeight="1" thickBot="1" x14ac:dyDescent="0.3">
      <c r="A14" s="26" t="s">
        <v>49</v>
      </c>
      <c r="B14" s="22" t="str">
        <f>VLOOKUP(B13,G17:H20,2,FALSE)</f>
        <v>-</v>
      </c>
      <c r="G14" s="7" t="s">
        <v>52</v>
      </c>
      <c r="H14">
        <v>2</v>
      </c>
    </row>
    <row r="15" spans="1:8" ht="30" customHeight="1" thickBot="1" x14ac:dyDescent="0.3">
      <c r="A15" s="102" t="s">
        <v>59</v>
      </c>
      <c r="B15" s="103"/>
      <c r="G15" s="7" t="s">
        <v>53</v>
      </c>
      <c r="H15">
        <v>5</v>
      </c>
    </row>
    <row r="16" spans="1:8" ht="39" customHeight="1" x14ac:dyDescent="0.25">
      <c r="A16" s="28" t="s">
        <v>60</v>
      </c>
      <c r="B16" s="65" t="s">
        <v>77</v>
      </c>
    </row>
    <row r="17" spans="1:8" ht="30" customHeight="1" thickBot="1" x14ac:dyDescent="0.3">
      <c r="A17" s="15" t="s">
        <v>49</v>
      </c>
      <c r="B17" s="30" t="str">
        <f>VLOOKUP(B16,G22:H25,2,FALSE)</f>
        <v>-</v>
      </c>
      <c r="G17" s="7" t="s">
        <v>77</v>
      </c>
      <c r="H17" t="s">
        <v>76</v>
      </c>
    </row>
    <row r="18" spans="1:8" ht="30" customHeight="1" thickBot="1" x14ac:dyDescent="0.3">
      <c r="A18" s="102" t="s">
        <v>64</v>
      </c>
      <c r="B18" s="103"/>
      <c r="G18" s="11" t="s">
        <v>56</v>
      </c>
      <c r="H18">
        <v>1</v>
      </c>
    </row>
    <row r="19" spans="1:8" ht="30" customHeight="1" thickBot="1" x14ac:dyDescent="0.3">
      <c r="A19" s="29" t="s">
        <v>78</v>
      </c>
      <c r="B19" s="65" t="s">
        <v>77</v>
      </c>
      <c r="G19" s="11" t="s">
        <v>57</v>
      </c>
      <c r="H19">
        <v>3</v>
      </c>
    </row>
    <row r="20" spans="1:8" ht="30" customHeight="1" thickBot="1" x14ac:dyDescent="0.3">
      <c r="A20" s="15" t="s">
        <v>49</v>
      </c>
      <c r="B20" s="30" t="str">
        <f>VLOOKUP(B19,G27:H29,2,FALSE)</f>
        <v>-</v>
      </c>
      <c r="G20" s="11" t="s">
        <v>58</v>
      </c>
      <c r="H20">
        <v>5</v>
      </c>
    </row>
    <row r="21" spans="1:8" ht="30" customHeight="1" x14ac:dyDescent="0.25">
      <c r="A21" s="102" t="s">
        <v>67</v>
      </c>
      <c r="B21" s="103"/>
    </row>
    <row r="22" spans="1:8" ht="30" customHeight="1" thickBot="1" x14ac:dyDescent="0.3">
      <c r="A22" s="29" t="s">
        <v>68</v>
      </c>
      <c r="B22" s="65" t="s">
        <v>77</v>
      </c>
      <c r="G22" s="7" t="s">
        <v>77</v>
      </c>
      <c r="H22" t="s">
        <v>76</v>
      </c>
    </row>
    <row r="23" spans="1:8" ht="30" customHeight="1" thickBot="1" x14ac:dyDescent="0.3">
      <c r="A23" s="15" t="s">
        <v>49</v>
      </c>
      <c r="B23" s="30" t="str">
        <f>VLOOKUP(B22,G31:H36,2,FALSE)</f>
        <v>-</v>
      </c>
      <c r="G23" s="11" t="s">
        <v>61</v>
      </c>
      <c r="H23">
        <v>1</v>
      </c>
    </row>
    <row r="24" spans="1:8" ht="30" customHeight="1" thickBot="1" x14ac:dyDescent="0.3">
      <c r="A24" s="19" t="s">
        <v>74</v>
      </c>
      <c r="B24" s="31" t="str">
        <f>IFERROR((B8+B11+B14+B17+B20+B23)/6,"-")</f>
        <v>-</v>
      </c>
      <c r="G24" s="13" t="s">
        <v>62</v>
      </c>
      <c r="H24">
        <v>3</v>
      </c>
    </row>
    <row r="25" spans="1:8" ht="30" customHeight="1" thickBot="1" x14ac:dyDescent="0.3">
      <c r="A25" s="108" t="s">
        <v>75</v>
      </c>
      <c r="B25" s="109"/>
      <c r="G25" s="11" t="s">
        <v>63</v>
      </c>
      <c r="H25">
        <v>5</v>
      </c>
    </row>
    <row r="26" spans="1:8" ht="9.75" customHeight="1" thickBot="1" x14ac:dyDescent="0.3"/>
    <row r="27" spans="1:8" ht="30" customHeight="1" thickBot="1" x14ac:dyDescent="0.3">
      <c r="A27" s="106" t="s">
        <v>84</v>
      </c>
      <c r="B27" s="115"/>
      <c r="G27" s="7" t="s">
        <v>77</v>
      </c>
      <c r="H27" t="s">
        <v>76</v>
      </c>
    </row>
    <row r="28" spans="1:8" ht="30" customHeight="1" thickBot="1" x14ac:dyDescent="0.3">
      <c r="A28" s="102" t="s">
        <v>85</v>
      </c>
      <c r="B28" s="103"/>
      <c r="G28" s="11" t="s">
        <v>65</v>
      </c>
      <c r="H28">
        <v>1</v>
      </c>
    </row>
    <row r="29" spans="1:8" ht="66.75" customHeight="1" thickBot="1" x14ac:dyDescent="0.3">
      <c r="A29" s="29" t="s">
        <v>86</v>
      </c>
      <c r="B29" s="65" t="s">
        <v>77</v>
      </c>
      <c r="G29" s="11" t="s">
        <v>66</v>
      </c>
      <c r="H29">
        <v>5</v>
      </c>
    </row>
    <row r="30" spans="1:8" ht="30" customHeight="1" thickBot="1" x14ac:dyDescent="0.3">
      <c r="A30" s="15" t="s">
        <v>49</v>
      </c>
      <c r="B30" s="30" t="str">
        <f>VLOOKUP(B29,G38:H43,2,FALSE)</f>
        <v>-</v>
      </c>
    </row>
    <row r="31" spans="1:8" ht="30" customHeight="1" thickBot="1" x14ac:dyDescent="0.3">
      <c r="A31" s="102" t="s">
        <v>87</v>
      </c>
      <c r="B31" s="103"/>
      <c r="G31" s="7" t="s">
        <v>77</v>
      </c>
      <c r="H31" t="s">
        <v>76</v>
      </c>
    </row>
    <row r="32" spans="1:8" ht="42" customHeight="1" thickBot="1" x14ac:dyDescent="0.3">
      <c r="A32" s="29" t="s">
        <v>88</v>
      </c>
      <c r="B32" s="65" t="s">
        <v>77</v>
      </c>
      <c r="G32" s="11" t="s">
        <v>69</v>
      </c>
      <c r="H32">
        <v>1</v>
      </c>
    </row>
    <row r="33" spans="1:8" ht="43.5" customHeight="1" thickBot="1" x14ac:dyDescent="0.3">
      <c r="A33" s="15" t="s">
        <v>49</v>
      </c>
      <c r="B33" s="30" t="str">
        <f>VLOOKUP(B32,G27:H29,2,FALSE)</f>
        <v>-</v>
      </c>
      <c r="G33" s="11" t="s">
        <v>70</v>
      </c>
      <c r="H33">
        <v>2</v>
      </c>
    </row>
    <row r="34" spans="1:8" ht="30" customHeight="1" thickBot="1" x14ac:dyDescent="0.3">
      <c r="A34" s="102" t="s">
        <v>89</v>
      </c>
      <c r="B34" s="103"/>
      <c r="G34" s="11" t="s">
        <v>71</v>
      </c>
      <c r="H34">
        <v>3</v>
      </c>
    </row>
    <row r="35" spans="1:8" ht="30" customHeight="1" thickBot="1" x14ac:dyDescent="0.3">
      <c r="A35" s="29" t="s">
        <v>90</v>
      </c>
      <c r="B35" s="65" t="s">
        <v>77</v>
      </c>
      <c r="G35" s="11" t="s">
        <v>72</v>
      </c>
      <c r="H35">
        <v>4</v>
      </c>
    </row>
    <row r="36" spans="1:8" ht="30" customHeight="1" thickBot="1" x14ac:dyDescent="0.3">
      <c r="A36" s="15" t="s">
        <v>49</v>
      </c>
      <c r="B36" s="30" t="str">
        <f>VLOOKUP(B35,G48:H54,2,FALSE)</f>
        <v>-</v>
      </c>
      <c r="G36" s="11" t="s">
        <v>73</v>
      </c>
      <c r="H36">
        <v>5</v>
      </c>
    </row>
    <row r="37" spans="1:8" ht="30" customHeight="1" x14ac:dyDescent="0.25">
      <c r="A37" s="102" t="s">
        <v>97</v>
      </c>
      <c r="B37" s="103"/>
    </row>
    <row r="38" spans="1:8" ht="30" customHeight="1" thickBot="1" x14ac:dyDescent="0.3">
      <c r="A38" s="29" t="s">
        <v>98</v>
      </c>
      <c r="B38" s="65" t="s">
        <v>77</v>
      </c>
      <c r="G38" s="7" t="s">
        <v>77</v>
      </c>
      <c r="H38" t="s">
        <v>76</v>
      </c>
    </row>
    <row r="39" spans="1:8" ht="30" customHeight="1" thickBot="1" x14ac:dyDescent="0.3">
      <c r="A39" s="15" t="s">
        <v>49</v>
      </c>
      <c r="B39" s="30" t="str">
        <f>VLOOKUP(B38,G56:H61,2,FALSE)</f>
        <v>-</v>
      </c>
      <c r="G39" s="7" t="s">
        <v>102</v>
      </c>
      <c r="H39">
        <v>1</v>
      </c>
    </row>
    <row r="40" spans="1:8" ht="30" customHeight="1" thickBot="1" x14ac:dyDescent="0.3">
      <c r="A40" s="32" t="s">
        <v>99</v>
      </c>
      <c r="B40" s="31" t="str">
        <f>IFERROR((B30+B33+B36+B39)/4,"-")</f>
        <v>-</v>
      </c>
      <c r="G40" s="7" t="s">
        <v>103</v>
      </c>
      <c r="H40">
        <v>2</v>
      </c>
    </row>
    <row r="41" spans="1:8" ht="30" customHeight="1" thickBot="1" x14ac:dyDescent="0.3">
      <c r="A41" s="108" t="s">
        <v>100</v>
      </c>
      <c r="B41" s="109"/>
      <c r="G41" s="7" t="s">
        <v>104</v>
      </c>
      <c r="H41">
        <v>3</v>
      </c>
    </row>
    <row r="42" spans="1:8" ht="30" customHeight="1" thickBot="1" x14ac:dyDescent="0.3">
      <c r="A42" s="20"/>
      <c r="B42" s="20"/>
      <c r="G42" s="7" t="s">
        <v>105</v>
      </c>
      <c r="H42">
        <v>4</v>
      </c>
    </row>
    <row r="43" spans="1:8" ht="30" customHeight="1" thickBot="1" x14ac:dyDescent="0.3">
      <c r="A43" s="106" t="s">
        <v>101</v>
      </c>
      <c r="B43" s="107"/>
      <c r="G43" s="7" t="s">
        <v>106</v>
      </c>
      <c r="H43">
        <v>5</v>
      </c>
    </row>
    <row r="44" spans="1:8" ht="30" customHeight="1" thickBot="1" x14ac:dyDescent="0.3">
      <c r="A44" s="33" t="s">
        <v>114</v>
      </c>
      <c r="B44" s="31" t="str">
        <f>IF(OR(B8="-",B11="-",B14="-",B17="-",B20="-",B23="-",B30="-",B33="-",B36="-",B39="-"),"Presenti campi non compilati",IFERROR(B24*B40,"-"))</f>
        <v>Presenti campi non compilati</v>
      </c>
    </row>
    <row r="45" spans="1:8" ht="30" customHeight="1" thickBot="1" x14ac:dyDescent="0.3">
      <c r="A45" s="34"/>
      <c r="B45" s="35"/>
    </row>
    <row r="46" spans="1:8" ht="30" customHeight="1" thickBot="1" x14ac:dyDescent="0.3">
      <c r="A46" s="106" t="s">
        <v>119</v>
      </c>
      <c r="B46" s="107"/>
    </row>
    <row r="47" spans="1:8" ht="30" customHeight="1" thickBot="1" x14ac:dyDescent="0.3">
      <c r="A47" s="104"/>
      <c r="B47" s="105"/>
    </row>
    <row r="48" spans="1:8" ht="12.75" customHeight="1" thickBot="1" x14ac:dyDescent="0.3">
      <c r="G48" s="7" t="s">
        <v>77</v>
      </c>
      <c r="H48" t="s">
        <v>76</v>
      </c>
    </row>
    <row r="49" spans="7:8" ht="7.5" customHeight="1" thickBot="1" x14ac:dyDescent="0.3">
      <c r="G49" s="7" t="s">
        <v>91</v>
      </c>
      <c r="H49">
        <v>0</v>
      </c>
    </row>
    <row r="50" spans="7:8" ht="30" customHeight="1" thickBot="1" x14ac:dyDescent="0.3">
      <c r="G50" s="7" t="s">
        <v>92</v>
      </c>
      <c r="H50">
        <v>1</v>
      </c>
    </row>
    <row r="51" spans="7:8" ht="30" customHeight="1" thickBot="1" x14ac:dyDescent="0.3">
      <c r="G51" s="7" t="s">
        <v>93</v>
      </c>
      <c r="H51">
        <v>2</v>
      </c>
    </row>
    <row r="52" spans="7:8" ht="30" customHeight="1" thickBot="1" x14ac:dyDescent="0.3">
      <c r="G52" s="7" t="s">
        <v>94</v>
      </c>
      <c r="H52">
        <v>3</v>
      </c>
    </row>
    <row r="53" spans="7:8" ht="30" customHeight="1" thickBot="1" x14ac:dyDescent="0.3">
      <c r="G53" s="7" t="s">
        <v>95</v>
      </c>
      <c r="H53">
        <v>4</v>
      </c>
    </row>
    <row r="54" spans="7:8" ht="30" customHeight="1" thickBot="1" x14ac:dyDescent="0.3">
      <c r="G54" s="7" t="s">
        <v>96</v>
      </c>
      <c r="H54">
        <v>5</v>
      </c>
    </row>
    <row r="55" spans="7:8" ht="30" customHeight="1" x14ac:dyDescent="0.25"/>
    <row r="56" spans="7:8" ht="30" customHeight="1" thickBot="1" x14ac:dyDescent="0.3">
      <c r="G56" s="7" t="s">
        <v>77</v>
      </c>
      <c r="H56" t="s">
        <v>76</v>
      </c>
    </row>
    <row r="57" spans="7:8" ht="30" customHeight="1" thickBot="1" x14ac:dyDescent="0.3">
      <c r="G57" s="7" t="s">
        <v>110</v>
      </c>
      <c r="H57">
        <v>1</v>
      </c>
    </row>
    <row r="58" spans="7:8" ht="30" customHeight="1" thickBot="1" x14ac:dyDescent="0.3">
      <c r="G58" s="7" t="s">
        <v>111</v>
      </c>
      <c r="H58">
        <v>2</v>
      </c>
    </row>
    <row r="59" spans="7:8" ht="30" customHeight="1" thickBot="1" x14ac:dyDescent="0.3">
      <c r="G59" s="7" t="s">
        <v>109</v>
      </c>
      <c r="H59">
        <v>3</v>
      </c>
    </row>
    <row r="60" spans="7:8" ht="30" customHeight="1" thickBot="1" x14ac:dyDescent="0.3">
      <c r="G60" s="7" t="s">
        <v>112</v>
      </c>
      <c r="H60">
        <v>4</v>
      </c>
    </row>
    <row r="61" spans="7:8" ht="30" customHeight="1" thickBot="1" x14ac:dyDescent="0.3">
      <c r="G61" s="7" t="s">
        <v>113</v>
      </c>
      <c r="H61">
        <v>5</v>
      </c>
    </row>
    <row r="62" spans="7:8" ht="30" customHeight="1" x14ac:dyDescent="0.25"/>
    <row r="63" spans="7:8" ht="30" customHeight="1" x14ac:dyDescent="0.25"/>
    <row r="64" spans="7:8" ht="30" customHeight="1" x14ac:dyDescent="0.25"/>
    <row r="65" ht="30" customHeight="1" x14ac:dyDescent="0.25"/>
    <row r="66" ht="30" customHeight="1" x14ac:dyDescent="0.25"/>
    <row r="67" ht="30" customHeight="1" x14ac:dyDescent="0.25"/>
    <row r="68" ht="30" customHeight="1" x14ac:dyDescent="0.25"/>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formula1>$G$13:$G$15</formula1>
    </dataValidation>
    <dataValidation type="list" allowBlank="1" showInputMessage="1" showErrorMessage="1" promptTitle="Criterio" prompt="Selezionare una delle possibili opzioni dal menu a tendina" sqref="B13">
      <formula1>$G$17:$G$20</formula1>
    </dataValidation>
    <dataValidation type="list" allowBlank="1" showInputMessage="1" showErrorMessage="1" promptTitle="Criterio" prompt="Selezionare una delle possibili opzioni dal menu a tendina" sqref="B7">
      <formula1>$G$5:$G$10</formula1>
    </dataValidation>
    <dataValidation type="list" allowBlank="1" showInputMessage="1" showErrorMessage="1" promptTitle="Criterio" prompt="Selezionare una delle possibili opzioni dal menu a tendina" sqref="B16">
      <formula1>$G$22:$G$25</formula1>
    </dataValidation>
    <dataValidation type="list" allowBlank="1" showInputMessage="1" showErrorMessage="1" promptTitle="Criterio" prompt="Selezionare una delle possibili opzioni dal menu a tendina" sqref="B19">
      <formula1>$G$27:$G$29</formula1>
    </dataValidation>
    <dataValidation type="list" allowBlank="1" showInputMessage="1" showErrorMessage="1" promptTitle="Criterio" prompt="Selezionare una delle possibili opzioni dal menu a tendina" sqref="B22">
      <formula1>$G$31:$G$36</formula1>
    </dataValidation>
    <dataValidation type="list" allowBlank="1" showInputMessage="1" showErrorMessage="1" promptTitle="Seleziona" prompt="Selezionare una delle possibili opzioni dal menu a tendina" sqref="F2">
      <formula1>$H$2:$H$3</formula1>
    </dataValidation>
    <dataValidation type="list" allowBlank="1" showInputMessage="1" showErrorMessage="1" promptTitle="Impatto" prompt="Selezionare una delle possibili opzioni dal menu a tendina" sqref="B29">
      <formula1>$G$38:$G$43</formula1>
    </dataValidation>
    <dataValidation type="list" allowBlank="1" showInputMessage="1" showErrorMessage="1" promptTitle="Impatto" prompt="Selezionare una delle possibili opzioni dal menu a tendina" sqref="B32">
      <formula1>$G$27:$G$29</formula1>
    </dataValidation>
    <dataValidation type="list" allowBlank="1" showInputMessage="1" showErrorMessage="1" promptTitle="Impatto" prompt="Selezionare una delle possibili opzioni dal menu a tendina" sqref="B35">
      <formula1>$G$48:$G$54</formula1>
    </dataValidation>
    <dataValidation type="list" allowBlank="1" showInputMessage="1" showErrorMessage="1" promptTitle="Impatto" prompt="Selezionare una delle possibili opzioni dal menu a tendina" sqref="B38">
      <formula1>$G$56:$G$61</formula1>
    </dataValidation>
  </dataValidations>
  <hyperlinks>
    <hyperlink ref="D4:F4" location="'Indice Schede'!A1" display="Torna all'indice"/>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Paola Villa</cp:lastModifiedBy>
  <cp:lastPrinted>2017-10-27T13:06:23Z</cp:lastPrinted>
  <dcterms:created xsi:type="dcterms:W3CDTF">2017-10-19T12:38:16Z</dcterms:created>
  <dcterms:modified xsi:type="dcterms:W3CDTF">2022-05-30T13:06:01Z</dcterms:modified>
</cp:coreProperties>
</file>